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тьяна\Desktop\Работа ПК ИРО\Президенские дни\"/>
    </mc:Choice>
  </mc:AlternateContent>
  <xr:revisionPtr revIDLastSave="0" documentId="13_ncr:1_{23917769-12BB-4174-AC1C-48034CC7070C}" xr6:coauthVersionLast="40" xr6:coauthVersionMax="40" xr10:uidLastSave="{00000000-0000-0000-0000-000000000000}"/>
  <bookViews>
    <workbookView xWindow="0" yWindow="0" windowWidth="28800" windowHeight="10416" activeTab="2" xr2:uid="{9DC806F8-2E34-4854-9150-0ACEF77064EC}"/>
  </bookViews>
  <sheets>
    <sheet name="Общие данные" sheetId="1" r:id="rId1"/>
    <sheet name="Распределение тестовых баллов" sheetId="3" r:id="rId2"/>
    <sheet name="Сравнительный анализ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4" l="1"/>
  <c r="L16" i="4"/>
  <c r="L17" i="4"/>
  <c r="L18" i="4"/>
  <c r="L19" i="4"/>
  <c r="L20" i="4"/>
  <c r="L21" i="4"/>
  <c r="L22" i="4"/>
  <c r="L23" i="4"/>
  <c r="L25" i="4"/>
  <c r="L26" i="4"/>
  <c r="L27" i="4"/>
  <c r="L28" i="4"/>
  <c r="L29" i="4"/>
  <c r="L30" i="4"/>
  <c r="L15" i="4"/>
  <c r="L14" i="4"/>
  <c r="L13" i="4"/>
  <c r="L12" i="4"/>
  <c r="L11" i="4"/>
  <c r="L10" i="4"/>
  <c r="L9" i="4"/>
  <c r="L8" i="4"/>
  <c r="L7" i="4"/>
  <c r="L6" i="4"/>
  <c r="L5" i="4"/>
  <c r="E4" i="4"/>
  <c r="F4" i="4"/>
  <c r="G4" i="4"/>
  <c r="H4" i="4"/>
  <c r="I4" i="4"/>
  <c r="J4" i="4"/>
  <c r="K4" i="4"/>
  <c r="M4" i="4"/>
  <c r="N4" i="4"/>
  <c r="O4" i="4"/>
  <c r="D4" i="4"/>
  <c r="C4" i="4"/>
  <c r="B4" i="4"/>
  <c r="L4" i="4" l="1"/>
  <c r="J34" i="4"/>
  <c r="J32" i="4"/>
  <c r="J33" i="4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" i="1"/>
  <c r="L2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3" i="1"/>
  <c r="K2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" i="1"/>
  <c r="H2" i="1"/>
  <c r="G2" i="1"/>
  <c r="F2" i="1"/>
  <c r="E2" i="1"/>
  <c r="D2" i="1"/>
  <c r="C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" i="1"/>
  <c r="E6" i="1" l="1"/>
  <c r="E14" i="1"/>
  <c r="E22" i="1"/>
  <c r="E7" i="1"/>
  <c r="E15" i="1"/>
  <c r="E23" i="1"/>
  <c r="E4" i="1"/>
  <c r="E12" i="1"/>
  <c r="E20" i="1"/>
  <c r="E28" i="1"/>
  <c r="E9" i="1"/>
  <c r="E17" i="1"/>
  <c r="E25" i="1"/>
  <c r="E10" i="1"/>
  <c r="E18" i="1"/>
  <c r="E26" i="1"/>
  <c r="E11" i="1"/>
  <c r="E19" i="1"/>
  <c r="E27" i="1"/>
  <c r="E8" i="1"/>
  <c r="E16" i="1"/>
  <c r="E24" i="1"/>
  <c r="E5" i="1"/>
  <c r="E13" i="1"/>
  <c r="E21" i="1"/>
  <c r="E3" i="1"/>
  <c r="E29" i="3"/>
  <c r="AB8" i="3"/>
  <c r="AB16" i="3"/>
  <c r="AB4" i="3"/>
  <c r="AB12" i="3"/>
  <c r="AB20" i="3"/>
  <c r="AB24" i="3"/>
  <c r="I29" i="3"/>
  <c r="Q29" i="3"/>
  <c r="Y29" i="3"/>
  <c r="AB5" i="3"/>
  <c r="AB13" i="3"/>
  <c r="AB21" i="3"/>
  <c r="AB15" i="3"/>
  <c r="AB23" i="3"/>
  <c r="D29" i="3"/>
  <c r="L29" i="3"/>
  <c r="T29" i="3"/>
  <c r="F29" i="3"/>
  <c r="N29" i="3"/>
  <c r="Z29" i="3"/>
  <c r="AB10" i="3"/>
  <c r="AB18" i="3"/>
  <c r="AB26" i="3"/>
  <c r="G29" i="3"/>
  <c r="O29" i="3"/>
  <c r="W29" i="3"/>
  <c r="AB7" i="3"/>
  <c r="AB28" i="3"/>
  <c r="M29" i="3"/>
  <c r="U29" i="3"/>
  <c r="R29" i="3"/>
  <c r="AB9" i="3"/>
  <c r="AB17" i="3"/>
  <c r="AB25" i="3"/>
  <c r="AB11" i="3"/>
  <c r="AB19" i="3"/>
  <c r="AB27" i="3"/>
  <c r="H29" i="3"/>
  <c r="P29" i="3"/>
  <c r="B29" i="3"/>
  <c r="AB3" i="3"/>
  <c r="J29" i="3"/>
  <c r="V29" i="3"/>
  <c r="AB6" i="3"/>
  <c r="AB14" i="3"/>
  <c r="AB22" i="3"/>
  <c r="C29" i="3"/>
  <c r="K29" i="3"/>
  <c r="S29" i="3"/>
  <c r="AA29" i="3"/>
  <c r="X29" i="3"/>
  <c r="AB29" i="3" l="1"/>
</calcChain>
</file>

<file path=xl/sharedStrings.xml><?xml version="1.0" encoding="utf-8"?>
<sst xmlns="http://schemas.openxmlformats.org/spreadsheetml/2006/main" count="131" uniqueCount="71">
  <si>
    <t>МСУ</t>
  </si>
  <si>
    <t>Приморский край</t>
  </si>
  <si>
    <t>Доля от 61 до 80, %</t>
  </si>
  <si>
    <t>Доля от 81 до 99, %</t>
  </si>
  <si>
    <t>100 баллов, чел.</t>
  </si>
  <si>
    <t>Доля 100 баллов, %</t>
  </si>
  <si>
    <t>Средний тестовый балл</t>
  </si>
  <si>
    <t>От 81 до 99, чел.</t>
  </si>
  <si>
    <t>От 61 до 80, чел.</t>
  </si>
  <si>
    <t>Код МСУ</t>
  </si>
  <si>
    <t>От порога до 60, чел.</t>
  </si>
  <si>
    <t>Доля от порога до 60, %</t>
  </si>
  <si>
    <t>Доля не преодолевших минимальный порог, %</t>
  </si>
  <si>
    <t>Общий итог</t>
  </si>
  <si>
    <t>Количество фактически принявших участие, чел.</t>
  </si>
  <si>
    <r>
      <t xml:space="preserve">Количество </t>
    </r>
    <r>
      <rPr>
        <b/>
        <sz val="12"/>
        <color theme="1"/>
        <rFont val="Calibri"/>
        <family val="2"/>
        <charset val="204"/>
        <scheme val="minor"/>
      </rPr>
      <t>не</t>
    </r>
    <r>
      <rPr>
        <sz val="12"/>
        <color theme="1"/>
        <rFont val="Calibri"/>
        <family val="2"/>
        <charset val="204"/>
        <scheme val="minor"/>
      </rPr>
      <t xml:space="preserve"> преодолевших минимальный порог, чел.</t>
    </r>
  </si>
  <si>
    <t>КОД МСУ</t>
  </si>
  <si>
    <t xml:space="preserve"> Черниговский муниципальный округ</t>
  </si>
  <si>
    <t xml:space="preserve"> Шкотовский муниципальный округ</t>
  </si>
  <si>
    <t xml:space="preserve"> Находкинский городской округ</t>
  </si>
  <si>
    <t xml:space="preserve"> Город Владивосток</t>
  </si>
  <si>
    <t xml:space="preserve"> Дальнереченский городской округ</t>
  </si>
  <si>
    <t xml:space="preserve"> Лесозаводский муниципальный округ</t>
  </si>
  <si>
    <t xml:space="preserve"> Городской округ ЗАТО Фокино</t>
  </si>
  <si>
    <t xml:space="preserve"> Красноармейский муниципальный округ</t>
  </si>
  <si>
    <t xml:space="preserve"> Муниципальный округ г. Партизанск</t>
  </si>
  <si>
    <t xml:space="preserve"> Артёмовский городской округ</t>
  </si>
  <si>
    <t xml:space="preserve"> Михайловский муниципальный округ</t>
  </si>
  <si>
    <t xml:space="preserve"> Арсеньевский городской округ</t>
  </si>
  <si>
    <t xml:space="preserve"> Надеждинский муниципальный район</t>
  </si>
  <si>
    <t xml:space="preserve"> Пожарский муниципальный округ</t>
  </si>
  <si>
    <t>Количество участников с результатом, чел</t>
  </si>
  <si>
    <t>Доля участников с результатом, %</t>
  </si>
  <si>
    <t xml:space="preserve"> Дальнегорский муниципальный округ</t>
  </si>
  <si>
    <t xml:space="preserve"> Хасанский муниципальный округ</t>
  </si>
  <si>
    <t xml:space="preserve"> Пограничный муниципальный округ</t>
  </si>
  <si>
    <t xml:space="preserve"> Уссурийский городской округ</t>
  </si>
  <si>
    <t xml:space="preserve"> Муниципальный округ Спасск-Дальний</t>
  </si>
  <si>
    <t xml:space="preserve"> Анучинский муниципальный округ</t>
  </si>
  <si>
    <t xml:space="preserve"> Тернейский муниципальный округ</t>
  </si>
  <si>
    <t xml:space="preserve"> Хорольский муниципальный округ</t>
  </si>
  <si>
    <t xml:space="preserve"> Лазовский муниципальный округ</t>
  </si>
  <si>
    <t xml:space="preserve"> Партизанский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</si>
  <si>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</si>
  <si>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</si>
  <si>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>минимальный проходной балл - 27</t>
  </si>
  <si>
    <t>Данные по участникам, имеющим фактический результат за пересдачу в  "президентские сроки" (ВТГ). Рассматривается минимальный порог - 27 баллов</t>
  </si>
  <si>
    <t>кластер 1</t>
  </si>
  <si>
    <t>кластер 2</t>
  </si>
  <si>
    <t>кластер 3</t>
  </si>
  <si>
    <t>кластер 4</t>
  </si>
  <si>
    <t>кол-во участников, не преодолевших минимальный порог в  основные сроки и в  "президентские сроки"</t>
  </si>
  <si>
    <t>кол-во участников, не преодолевших минимальный порог в  основные сроки и  в  "президентские сроки", Результат остался на прежнем уровне</t>
  </si>
  <si>
    <t>кол-во участников, не преодолевших минимальный порог в  основные сроки и  в  "президентские сроки", Результат повышен</t>
  </si>
  <si>
    <t>кол-во участников, не преодолевших минимальный порог в  основные сроки и  в  "президентские сроки", Результат понижен</t>
  </si>
  <si>
    <t>кол-во участников, из не преодолевших минимальный порог в  основные сроки, но преодолевших минимальный порог в  "президентские сроки"</t>
  </si>
  <si>
    <t>кол-во участников, из не преодолевших минимальный порог в  основные сроки, но преодолевших минимальный порог в  "президентские сроки"
Результат повышен</t>
  </si>
  <si>
    <t>кол-во участников,  преодолевших минимальный порог в  основные сроки, но не преодолевших минимальный порог в  "президентские сроки"</t>
  </si>
  <si>
    <t>кол-во участников, из преодолевших минимальный порог в  основные сроки, но не преодолевших порог в  "президентские сроки"
Результат понижен</t>
  </si>
  <si>
    <t>кол-во участников,  преодолевших минимальный порог в  основные сроки и в  "президентские сроки"</t>
  </si>
  <si>
    <t>кол-во участников, из преодолевших минимальный порог в  основные сроки и в  "президентские сроки"
Результат на  том же уровне</t>
  </si>
  <si>
    <t>кол-во участников, из преодолевших минимальный порог в  основные сроки и в  "президентские сроки"
Результат повышен</t>
  </si>
  <si>
    <t>кол-во участников, из преодолевших минимальный порог в  основные сроки и в  "президентские сроки"
Результат понижен</t>
  </si>
  <si>
    <t>не преодолели минимальный порог ни в  основной день, ни в  "президентские сроки"</t>
  </si>
  <si>
    <t>не преодолели минимальный порог в  основной день, но перодолели в  "президентские сроки"</t>
  </si>
  <si>
    <t>всего участников, улучшивших  результат в  сравнении с  основными сроками</t>
  </si>
  <si>
    <t>преодолели порог в  основной день, но не преодолели в  "президентские сроки"</t>
  </si>
  <si>
    <t>всего участников,  ухудшивших  результат в  сравнении с  основными сроками</t>
  </si>
  <si>
    <t>преодолели порог в основной день и в  "президентские сроки"</t>
  </si>
  <si>
    <t>всего участников, результат которых остался прежним в  сравнении с  основными сроками</t>
  </si>
  <si>
    <t>Количество не преодолевших минимальный порог,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</si>
</sst>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</xf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0" fillId="0" borderId="0" xfId="0" applyNumberFormat="1"/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7" fillId="6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0" fontId="1" fillId="0" borderId="1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0" xfId="0" applyFont="1" applyFill="1" applyBorder="1" applyAlignment="1">
      <alignment horizontal="justify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8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'Общие данные'!$G$1</c:f>
              <c:strCache>
                <c:ptCount val="1"/>
                <c:pt idx="0">
                  <c:v>Доля не преодолевших минимальный порог,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Дальнегорский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Пограничный муниципальный округ</c:v>
                </c:pt>
                <c:pt idx="6">
                  <c:v> Находкинский городской округ</c:v>
                </c:pt>
                <c:pt idx="7">
                  <c:v> Город Владивосток</c:v>
                </c:pt>
                <c:pt idx="8">
                  <c:v> Дальнереченский городской округ</c:v>
                </c:pt>
                <c:pt idx="9">
                  <c:v> Лесозаводский муниципальный округ</c:v>
                </c:pt>
                <c:pt idx="10">
                  <c:v> Уссурийский городской округ</c:v>
                </c:pt>
                <c:pt idx="11">
                  <c:v> Муниципальный округ Спасск-Дальний</c:v>
                </c:pt>
                <c:pt idx="12">
                  <c:v> Анучинский муниципальный округ</c:v>
                </c:pt>
                <c:pt idx="13">
                  <c:v> Городской округ ЗАТО Фокино</c:v>
                </c:pt>
                <c:pt idx="14">
                  <c:v> Красноармейский муниципальный округ</c:v>
                </c:pt>
              </c:strCache>
            </c:strRef>
          </c:cat>
          <c:val>
            <c:numRef>
              <c:f>'Общие данные'!$G$3:$G$17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0</c:v>
                </c:pt>
                <c:pt idx="4">
                  <c:v>50</c:v>
                </c:pt>
                <c:pt idx="5">
                  <c:v>0</c:v>
                </c:pt>
                <c:pt idx="6">
                  <c:v>14.285714285714285</c:v>
                </c:pt>
                <c:pt idx="7">
                  <c:v>16.25</c:v>
                </c:pt>
                <c:pt idx="8">
                  <c:v>33.333333333333329</c:v>
                </c:pt>
                <c:pt idx="9">
                  <c:v>0</c:v>
                </c:pt>
                <c:pt idx="10">
                  <c:v>30.76923076923077</c:v>
                </c:pt>
                <c:pt idx="11">
                  <c:v>14.285714285714285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1-412D-907B-ABDF72D1360D}"/>
            </c:ext>
          </c:extLst>
        </c:ser>
        <c:ser>
          <c:idx val="1"/>
          <c:order val="1"/>
          <c:tx>
            <c:strRef>
              <c:f>'Общие данные'!$I$1</c:f>
              <c:strCache>
                <c:ptCount val="1"/>
                <c:pt idx="0">
                  <c:v>Доля от порога до 60, 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Дальнегорский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Пограничный муниципальный округ</c:v>
                </c:pt>
                <c:pt idx="6">
                  <c:v> Находкинский городской округ</c:v>
                </c:pt>
                <c:pt idx="7">
                  <c:v> Город Владивосток</c:v>
                </c:pt>
                <c:pt idx="8">
                  <c:v> Дальнереченский городской округ</c:v>
                </c:pt>
                <c:pt idx="9">
                  <c:v> Лесозаводский муниципальный округ</c:v>
                </c:pt>
                <c:pt idx="10">
                  <c:v> Уссурийский городской округ</c:v>
                </c:pt>
                <c:pt idx="11">
                  <c:v> Муниципальный округ Спасск-Дальний</c:v>
                </c:pt>
                <c:pt idx="12">
                  <c:v> Анучинский муниципальный округ</c:v>
                </c:pt>
                <c:pt idx="13">
                  <c:v> Городской округ ЗАТО Фокино</c:v>
                </c:pt>
                <c:pt idx="14">
                  <c:v> Красноармейский муниципальный округ</c:v>
                </c:pt>
              </c:strCache>
            </c:strRef>
          </c:cat>
          <c:val>
            <c:numRef>
              <c:f>'Общие данные'!$I$3:$I$17</c:f>
              <c:numCache>
                <c:formatCode>0.00</c:formatCode>
                <c:ptCount val="15"/>
                <c:pt idx="0">
                  <c:v>100</c:v>
                </c:pt>
                <c:pt idx="1">
                  <c:v>66.666666666666657</c:v>
                </c:pt>
                <c:pt idx="2">
                  <c:v>60</c:v>
                </c:pt>
                <c:pt idx="3">
                  <c:v>100</c:v>
                </c:pt>
                <c:pt idx="4">
                  <c:v>50</c:v>
                </c:pt>
                <c:pt idx="5">
                  <c:v>100</c:v>
                </c:pt>
                <c:pt idx="6">
                  <c:v>71.428571428571431</c:v>
                </c:pt>
                <c:pt idx="7">
                  <c:v>55.625</c:v>
                </c:pt>
                <c:pt idx="8">
                  <c:v>66.666666666666657</c:v>
                </c:pt>
                <c:pt idx="9">
                  <c:v>100</c:v>
                </c:pt>
                <c:pt idx="10">
                  <c:v>61.53846153846154</c:v>
                </c:pt>
                <c:pt idx="11">
                  <c:v>57.142857142857139</c:v>
                </c:pt>
                <c:pt idx="12">
                  <c:v>100</c:v>
                </c:pt>
                <c:pt idx="13">
                  <c:v>50</c:v>
                </c:pt>
                <c:pt idx="1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1-412D-907B-ABDF72D1360D}"/>
            </c:ext>
          </c:extLst>
        </c:ser>
        <c:ser>
          <c:idx val="2"/>
          <c:order val="2"/>
          <c:tx>
            <c:strRef>
              <c:f>'Общие данные'!$K$1</c:f>
              <c:strCache>
                <c:ptCount val="1"/>
                <c:pt idx="0">
                  <c:v>Доля от 61 до 80,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Дальнегорский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Пограничный муниципальный округ</c:v>
                </c:pt>
                <c:pt idx="6">
                  <c:v> Находкинский городской округ</c:v>
                </c:pt>
                <c:pt idx="7">
                  <c:v> Город Владивосток</c:v>
                </c:pt>
                <c:pt idx="8">
                  <c:v> Дальнереченский городской округ</c:v>
                </c:pt>
                <c:pt idx="9">
                  <c:v> Лесозаводский муниципальный округ</c:v>
                </c:pt>
                <c:pt idx="10">
                  <c:v> Уссурийский городской округ</c:v>
                </c:pt>
                <c:pt idx="11">
                  <c:v> Муниципальный округ Спасск-Дальний</c:v>
                </c:pt>
                <c:pt idx="12">
                  <c:v> Анучинский муниципальный округ</c:v>
                </c:pt>
                <c:pt idx="13">
                  <c:v> Городской округ ЗАТО Фокино</c:v>
                </c:pt>
                <c:pt idx="14">
                  <c:v> Красноармейский муниципальный округ</c:v>
                </c:pt>
              </c:strCache>
            </c:strRef>
          </c:cat>
          <c:val>
            <c:numRef>
              <c:f>'Общие данные'!$K$3:$K$17</c:f>
              <c:numCache>
                <c:formatCode>0.00</c:formatCode>
                <c:ptCount val="15"/>
                <c:pt idx="0">
                  <c:v>0</c:v>
                </c:pt>
                <c:pt idx="1">
                  <c:v>33.333333333333329</c:v>
                </c:pt>
                <c:pt idx="2">
                  <c:v>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14.285714285714285</c:v>
                </c:pt>
                <c:pt idx="7">
                  <c:v>23.75</c:v>
                </c:pt>
                <c:pt idx="8">
                  <c:v>0</c:v>
                </c:pt>
                <c:pt idx="9">
                  <c:v>0</c:v>
                </c:pt>
                <c:pt idx="10">
                  <c:v>7.6923076923076925</c:v>
                </c:pt>
                <c:pt idx="11">
                  <c:v>28.571428571428569</c:v>
                </c:pt>
                <c:pt idx="12">
                  <c:v>0</c:v>
                </c:pt>
                <c:pt idx="13">
                  <c:v>50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1-412D-907B-ABDF72D136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253407"/>
        <c:axId val="1635530239"/>
      </c:barChart>
      <c:catAx>
        <c:axId val="1125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530239"/>
        <c:crosses val="autoZero"/>
        <c:auto val="1"/>
        <c:lblAlgn val="ctr"/>
        <c:lblOffset val="100"/>
        <c:noMultiLvlLbl val="0"/>
      </c:catAx>
      <c:valAx>
        <c:axId val="163553023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'Сравнительный анализ'!$D$3</c:f>
              <c:strCache>
                <c:ptCount val="1"/>
                <c:pt idx="0">
                  <c:v>кол-во участников, не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анализ'!$A$5:$A$30</c:f>
              <c:strCache>
                <c:ptCount val="26"/>
                <c:pt idx="0">
                  <c:v> Дальнегорский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Пограничный муниципальный округ</c:v>
                </c:pt>
                <c:pt idx="6">
                  <c:v> Находкинский городской округ</c:v>
                </c:pt>
                <c:pt idx="7">
                  <c:v> Город Владивосток</c:v>
                </c:pt>
                <c:pt idx="8">
                  <c:v> Дальнереченский городской округ</c:v>
                </c:pt>
                <c:pt idx="9">
                  <c:v> Лесозаводский муниципальный округ</c:v>
                </c:pt>
                <c:pt idx="10">
                  <c:v> Уссурийский городской округ</c:v>
                </c:pt>
                <c:pt idx="11">
                  <c:v> Муниципальный округ Спасск-Дальний</c:v>
                </c:pt>
                <c:pt idx="12">
                  <c:v> Анучинский муниципальный округ</c:v>
                </c:pt>
                <c:pt idx="13">
                  <c:v> Городской округ ЗАТО Фокино</c:v>
                </c:pt>
                <c:pt idx="14">
                  <c:v> Красноармейский муниципальный округ</c:v>
                </c:pt>
                <c:pt idx="15">
                  <c:v> Тернейский муниципальный округ</c:v>
                </c:pt>
                <c:pt idx="16">
                  <c:v> Хорольский муниципальный округ</c:v>
                </c:pt>
                <c:pt idx="17">
                  <c:v> Муниципальный округ г. Партизанск</c:v>
                </c:pt>
                <c:pt idx="18">
                  <c:v> Артёмовский городской округ</c:v>
                </c:pt>
                <c:pt idx="19">
                  <c:v> Арсеньевский городской округ</c:v>
                </c:pt>
                <c:pt idx="20">
                  <c:v> Лазовский муниципальный округ</c:v>
                </c:pt>
                <c:pt idx="21">
                  <c:v> Надеждинский муниципальный район</c:v>
                </c:pt>
                <c:pt idx="22">
                  <c:v> Партизанский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  <c:pt idx="25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анализ'!$D$5:$D$30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9-42C3-9ECD-2300FCDA285B}"/>
            </c:ext>
          </c:extLst>
        </c:ser>
        <c:ser>
          <c:idx val="1"/>
          <c:order val="1"/>
          <c:tx>
            <c:strRef>
              <c:f>'Сравнительный анализ'!$H$3</c:f>
              <c:strCache>
                <c:ptCount val="1"/>
                <c:pt idx="0">
                  <c:v>кол-во участников, из не преодолевших минимальный порог в  основные сроки, но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анализ'!$A$5:$A$30</c:f>
              <c:strCache>
                <c:ptCount val="26"/>
                <c:pt idx="0">
                  <c:v> Дальнегорский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Пограничный муниципальный округ</c:v>
                </c:pt>
                <c:pt idx="6">
                  <c:v> Находкинский городской округ</c:v>
                </c:pt>
                <c:pt idx="7">
                  <c:v> Город Владивосток</c:v>
                </c:pt>
                <c:pt idx="8">
                  <c:v> Дальнереченский городской округ</c:v>
                </c:pt>
                <c:pt idx="9">
                  <c:v> Лесозаводский муниципальный округ</c:v>
                </c:pt>
                <c:pt idx="10">
                  <c:v> Уссурийский городской округ</c:v>
                </c:pt>
                <c:pt idx="11">
                  <c:v> Муниципальный округ Спасск-Дальний</c:v>
                </c:pt>
                <c:pt idx="12">
                  <c:v> Анучинский муниципальный округ</c:v>
                </c:pt>
                <c:pt idx="13">
                  <c:v> Городской округ ЗАТО Фокино</c:v>
                </c:pt>
                <c:pt idx="14">
                  <c:v> Красноармейский муниципальный округ</c:v>
                </c:pt>
                <c:pt idx="15">
                  <c:v> Тернейский муниципальный округ</c:v>
                </c:pt>
                <c:pt idx="16">
                  <c:v> Хорольский муниципальный округ</c:v>
                </c:pt>
                <c:pt idx="17">
                  <c:v> Муниципальный округ г. Партизанск</c:v>
                </c:pt>
                <c:pt idx="18">
                  <c:v> Артёмовский городской округ</c:v>
                </c:pt>
                <c:pt idx="19">
                  <c:v> Арсеньевский городской округ</c:v>
                </c:pt>
                <c:pt idx="20">
                  <c:v> Лазовский муниципальный округ</c:v>
                </c:pt>
                <c:pt idx="21">
                  <c:v> Надеждинский муниципальный район</c:v>
                </c:pt>
                <c:pt idx="22">
                  <c:v> Партизанский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  <c:pt idx="25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анализ'!$H$5:$H$30</c:f>
              <c:numCache>
                <c:formatCode>General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9-42C3-9ECD-2300FCDA285B}"/>
            </c:ext>
          </c:extLst>
        </c:ser>
        <c:ser>
          <c:idx val="2"/>
          <c:order val="2"/>
          <c:tx>
            <c:strRef>
              <c:f>'Сравнительный анализ'!$J$3</c:f>
              <c:strCache>
                <c:ptCount val="1"/>
                <c:pt idx="0">
                  <c:v>кол-во участников,  преодолевших минимальный порог в  основные сроки, но не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6614746945220929E-2"/>
                  <c:y val="-8.91309799635428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C-400F-A0CF-52E41D3DC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анализ'!$A$5:$A$30</c:f>
              <c:strCache>
                <c:ptCount val="26"/>
                <c:pt idx="0">
                  <c:v> Дальнегорский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Пограничный муниципальный округ</c:v>
                </c:pt>
                <c:pt idx="6">
                  <c:v> Находкинский городской округ</c:v>
                </c:pt>
                <c:pt idx="7">
                  <c:v> Город Владивосток</c:v>
                </c:pt>
                <c:pt idx="8">
                  <c:v> Дальнереченский городской округ</c:v>
                </c:pt>
                <c:pt idx="9">
                  <c:v> Лесозаводский муниципальный округ</c:v>
                </c:pt>
                <c:pt idx="10">
                  <c:v> Уссурийский городской округ</c:v>
                </c:pt>
                <c:pt idx="11">
                  <c:v> Муниципальный округ Спасск-Дальний</c:v>
                </c:pt>
                <c:pt idx="12">
                  <c:v> Анучинский муниципальный округ</c:v>
                </c:pt>
                <c:pt idx="13">
                  <c:v> Городской округ ЗАТО Фокино</c:v>
                </c:pt>
                <c:pt idx="14">
                  <c:v> Красноармейский муниципальный округ</c:v>
                </c:pt>
                <c:pt idx="15">
                  <c:v> Тернейский муниципальный округ</c:v>
                </c:pt>
                <c:pt idx="16">
                  <c:v> Хорольский муниципальный округ</c:v>
                </c:pt>
                <c:pt idx="17">
                  <c:v> Муниципальный округ г. Партизанск</c:v>
                </c:pt>
                <c:pt idx="18">
                  <c:v> Артёмовский городской округ</c:v>
                </c:pt>
                <c:pt idx="19">
                  <c:v> Арсеньевский городской округ</c:v>
                </c:pt>
                <c:pt idx="20">
                  <c:v> Лазовский муниципальный округ</c:v>
                </c:pt>
                <c:pt idx="21">
                  <c:v> Надеждинский муниципальный район</c:v>
                </c:pt>
                <c:pt idx="22">
                  <c:v> Партизанский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  <c:pt idx="25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анализ'!$J$5:$J$30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18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79-42C3-9ECD-2300FCDA285B}"/>
            </c:ext>
          </c:extLst>
        </c:ser>
        <c:ser>
          <c:idx val="3"/>
          <c:order val="3"/>
          <c:tx>
            <c:strRef>
              <c:f>'Сравнительный анализ'!$L$3</c:f>
              <c:strCache>
                <c:ptCount val="1"/>
                <c:pt idx="0">
                  <c:v>кол-во участников, 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0114228838213013E-2"/>
                  <c:y val="-1.03986143290801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C-400F-A0CF-52E41D3DC5A9}"/>
                </c:ext>
              </c:extLst>
            </c:dLbl>
            <c:dLbl>
              <c:idx val="2"/>
              <c:layout>
                <c:manualLayout>
                  <c:x val="-5.1921084203815525E-3"/>
                  <c:y val="-4.01089409835942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C-400F-A0CF-52E41D3DC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анализ'!$A$5:$A$30</c:f>
              <c:strCache>
                <c:ptCount val="26"/>
                <c:pt idx="0">
                  <c:v> Дальнегорский муниципальный округ</c:v>
                </c:pt>
                <c:pt idx="1">
                  <c:v> Михайловский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Шкотовский муниципальный округ</c:v>
                </c:pt>
                <c:pt idx="5">
                  <c:v> Пограничный муниципальный округ</c:v>
                </c:pt>
                <c:pt idx="6">
                  <c:v> Находкинский городской округ</c:v>
                </c:pt>
                <c:pt idx="7">
                  <c:v> Город Владивосток</c:v>
                </c:pt>
                <c:pt idx="8">
                  <c:v> Дальнереченский городской округ</c:v>
                </c:pt>
                <c:pt idx="9">
                  <c:v> Лесозаводский муниципальный округ</c:v>
                </c:pt>
                <c:pt idx="10">
                  <c:v> Уссурийский городской округ</c:v>
                </c:pt>
                <c:pt idx="11">
                  <c:v> Муниципальный округ Спасск-Дальний</c:v>
                </c:pt>
                <c:pt idx="12">
                  <c:v> Анучинский муниципальный округ</c:v>
                </c:pt>
                <c:pt idx="13">
                  <c:v> Городской округ ЗАТО Фокино</c:v>
                </c:pt>
                <c:pt idx="14">
                  <c:v> Красноармейский муниципальный округ</c:v>
                </c:pt>
                <c:pt idx="15">
                  <c:v> Тернейский муниципальный округ</c:v>
                </c:pt>
                <c:pt idx="16">
                  <c:v> Хорольский муниципальный округ</c:v>
                </c:pt>
                <c:pt idx="17">
                  <c:v> Муниципальный округ г. Партизанск</c:v>
                </c:pt>
                <c:pt idx="18">
                  <c:v> Артёмовский городской округ</c:v>
                </c:pt>
                <c:pt idx="19">
                  <c:v> Арсеньевский городской округ</c:v>
                </c:pt>
                <c:pt idx="20">
                  <c:v> Лазовский муниципальный округ</c:v>
                </c:pt>
                <c:pt idx="21">
                  <c:v> Надеждинский муниципальный район</c:v>
                </c:pt>
                <c:pt idx="22">
                  <c:v> Партизанский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  <c:pt idx="25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анализ'!$L$5:$L$30</c:f>
              <c:numCache>
                <c:formatCode>General</c:formatCode>
                <c:ptCount val="26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12</c:v>
                </c:pt>
                <c:pt idx="7">
                  <c:v>130</c:v>
                </c:pt>
                <c:pt idx="8">
                  <c:v>2</c:v>
                </c:pt>
                <c:pt idx="9">
                  <c:v>2</c:v>
                </c:pt>
                <c:pt idx="10">
                  <c:v>9</c:v>
                </c:pt>
                <c:pt idx="11">
                  <c:v>6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6</c:v>
                </c:pt>
                <c:pt idx="18">
                  <c:v>17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6</c:v>
                </c:pt>
                <c:pt idx="24">
                  <c:v>3</c:v>
                </c:pt>
                <c:pt idx="2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79-42C3-9ECD-2300FCDA285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44175759"/>
        <c:axId val="1342719247"/>
      </c:barChart>
      <c:catAx>
        <c:axId val="1344175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2719247"/>
        <c:crosses val="autoZero"/>
        <c:auto val="1"/>
        <c:lblAlgn val="ctr"/>
        <c:lblOffset val="100"/>
        <c:noMultiLvlLbl val="0"/>
      </c:catAx>
      <c:valAx>
        <c:axId val="1342719247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4175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555170</xdr:colOff>
      <xdr:row>5</xdr:row>
      <xdr:rowOff>307520</xdr:rowOff>
    </xdr:from>
    <xdr:to>
      <xdr:col>38</xdr:col>
      <xdr:colOff>495300</xdr:colOff>
      <xdr:row>21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1C90AB8-8181-42C4-B3F0-A8058A255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2</xdr:row>
      <xdr:rowOff>1257300</xdr:rowOff>
    </xdr:from>
    <xdr:to>
      <xdr:col>35</xdr:col>
      <xdr:colOff>476249</xdr:colOff>
      <xdr:row>28</xdr:row>
      <xdr:rowOff>171450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83928BF-C077-4351-9FAF-C7B28DE3F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4641-D412-4154-B686-5A95334AEE4A}">
  <dimension ref="A1:R28"/>
  <sheetViews>
    <sheetView zoomScale="40" zoomScaleNormal="40" workbookViewId="0">
      <pane ySplit="1" topLeftCell="A2" activePane="bottomLeft" state="frozen"/>
      <selection pane="bottomLeft" activeCell="F1" sqref="F1"/>
    </sheetView>
  </sheetViews>
  <sheetFormatPr defaultRowHeight="27" customHeight="1" x14ac:dyDescent="0.3"/>
  <cols>
    <col min="1" max="1" width="10.33203125" style="2" customWidth="1"/>
    <col min="2" max="2" width="49.77734375" style="1" customWidth="1"/>
    <col min="3" max="4" width="18.6640625" style="1" customWidth="1"/>
    <col min="5" max="5" width="17.6640625" style="1" customWidth="1"/>
    <col min="6" max="6" width="20.44140625" style="1" customWidth="1"/>
    <col min="7" max="7" width="22.5546875" style="1" customWidth="1"/>
    <col min="8" max="16" width="15.5546875" style="1" customWidth="1"/>
    <col min="18" max="18" width="41.44140625" customWidth="1"/>
  </cols>
  <sheetData>
    <row r="1" spans="1:18" ht="128.25" customHeight="1" x14ac:dyDescent="0.3">
      <c r="A1" s="5" t="s">
        <v>9</v>
      </c>
      <c r="B1" s="6" t="s">
        <v>0</v>
      </c>
      <c r="C1" s="6" t="s">
        <v>14</v>
      </c>
      <c r="D1" s="6" t="s">
        <v>31</v>
      </c>
      <c r="E1" s="6" t="s">
        <v>32</v>
      </c>
      <c r="F1" s="7" t="s">
        <v>15</v>
      </c>
      <c r="G1" s="7" t="s">
        <v>12</v>
      </c>
      <c r="H1" s="7" t="s">
        <v>10</v>
      </c>
      <c r="I1" s="7" t="s">
        <v>11</v>
      </c>
      <c r="J1" s="7" t="s">
        <v>8</v>
      </c>
      <c r="K1" s="7" t="s">
        <v>2</v>
      </c>
      <c r="L1" s="7" t="s">
        <v>7</v>
      </c>
      <c r="M1" s="7" t="s">
        <v>3</v>
      </c>
      <c r="N1" s="7" t="s">
        <v>4</v>
      </c>
      <c r="O1" s="7" t="s">
        <v>5</v>
      </c>
      <c r="P1" s="7" t="s">
        <v>6</v>
      </c>
      <c r="R1" s="4" t="s">
        <v>45</v>
      </c>
    </row>
    <row r="2" spans="1:18" ht="27" customHeight="1" x14ac:dyDescent="0.3">
      <c r="A2" s="24"/>
      <c r="B2" s="23" t="s">
        <v>1</v>
      </c>
      <c r="C2" s="9">
        <f>SUM(C3:C28)</f>
        <v>272</v>
      </c>
      <c r="D2" s="9">
        <f>SUM(D3:D28)</f>
        <v>262</v>
      </c>
      <c r="E2" s="12">
        <f>D2/C2*100</f>
        <v>96.32352941176471</v>
      </c>
      <c r="F2" s="19">
        <f>SUM(F3:F28)</f>
        <v>42</v>
      </c>
      <c r="G2" s="18">
        <f>F2/C2*100</f>
        <v>15.441176470588236</v>
      </c>
      <c r="H2" s="19">
        <f>SUM(H3:H28)</f>
        <v>164</v>
      </c>
      <c r="I2" s="28">
        <f>H2/C2*100</f>
        <v>60.294117647058819</v>
      </c>
      <c r="J2" s="19">
        <f>SUM(J3:J28)</f>
        <v>57</v>
      </c>
      <c r="K2" s="18">
        <f>J2/C2*100</f>
        <v>20.955882352941178</v>
      </c>
      <c r="L2" s="19">
        <f>SUM(L3:L28)</f>
        <v>9</v>
      </c>
      <c r="M2" s="18">
        <f>L2/C2*100</f>
        <v>3.3088235294117649</v>
      </c>
      <c r="N2" s="19">
        <v>0</v>
      </c>
      <c r="O2" s="18">
        <v>0</v>
      </c>
      <c r="P2" s="18">
        <v>45.57</v>
      </c>
      <c r="Q2" s="3"/>
    </row>
    <row r="3" spans="1:18" ht="27" customHeight="1" x14ac:dyDescent="0.35">
      <c r="A3" s="15">
        <v>2</v>
      </c>
      <c r="B3" s="10" t="s">
        <v>33</v>
      </c>
      <c r="C3" s="13">
        <v>2</v>
      </c>
      <c r="D3" s="26">
        <v>2</v>
      </c>
      <c r="E3" s="14">
        <f>D3/C3*100</f>
        <v>100</v>
      </c>
      <c r="F3" s="15">
        <v>0</v>
      </c>
      <c r="G3" s="16">
        <f>F3/C3*100</f>
        <v>0</v>
      </c>
      <c r="H3" s="15">
        <v>2</v>
      </c>
      <c r="I3" s="16">
        <f t="shared" ref="I3:I28" si="0">H3/C3*100</f>
        <v>100</v>
      </c>
      <c r="J3" s="15">
        <v>0</v>
      </c>
      <c r="K3" s="16">
        <f>J3/C3*100</f>
        <v>0</v>
      </c>
      <c r="L3" s="15">
        <v>0</v>
      </c>
      <c r="M3" s="16">
        <f t="shared" ref="M3:M28" si="1">L3/C3*100</f>
        <v>0</v>
      </c>
      <c r="N3" s="15">
        <v>0</v>
      </c>
      <c r="O3" s="16">
        <v>0</v>
      </c>
      <c r="P3" s="17">
        <v>58</v>
      </c>
      <c r="Q3" s="3"/>
    </row>
    <row r="4" spans="1:18" ht="27" customHeight="1" x14ac:dyDescent="0.35">
      <c r="A4" s="15">
        <v>3</v>
      </c>
      <c r="B4" s="10" t="s">
        <v>27</v>
      </c>
      <c r="C4" s="13">
        <v>3</v>
      </c>
      <c r="D4" s="26">
        <v>3</v>
      </c>
      <c r="E4" s="14">
        <f t="shared" ref="E4:E28" si="2">D4/C4*100</f>
        <v>100</v>
      </c>
      <c r="F4" s="15">
        <v>0</v>
      </c>
      <c r="G4" s="16">
        <f t="shared" ref="G4:G28" si="3">F4/C4*100</f>
        <v>0</v>
      </c>
      <c r="H4" s="15">
        <v>2</v>
      </c>
      <c r="I4" s="16">
        <f t="shared" si="0"/>
        <v>66.666666666666657</v>
      </c>
      <c r="J4" s="15">
        <v>1</v>
      </c>
      <c r="K4" s="16">
        <f t="shared" ref="K4:K28" si="4">J4/C4*100</f>
        <v>33.333333333333329</v>
      </c>
      <c r="L4" s="15">
        <v>0</v>
      </c>
      <c r="M4" s="16">
        <f t="shared" si="1"/>
        <v>0</v>
      </c>
      <c r="N4" s="15">
        <v>0</v>
      </c>
      <c r="O4" s="16">
        <v>0</v>
      </c>
      <c r="P4" s="17">
        <v>48</v>
      </c>
      <c r="Q4" s="3"/>
    </row>
    <row r="5" spans="1:18" ht="27" customHeight="1" x14ac:dyDescent="0.35">
      <c r="A5" s="15">
        <v>5</v>
      </c>
      <c r="B5" s="10" t="s">
        <v>34</v>
      </c>
      <c r="C5" s="13">
        <v>5</v>
      </c>
      <c r="D5" s="26">
        <v>5</v>
      </c>
      <c r="E5" s="14">
        <f t="shared" si="2"/>
        <v>100</v>
      </c>
      <c r="F5" s="15">
        <v>1</v>
      </c>
      <c r="G5" s="16">
        <f t="shared" si="3"/>
        <v>20</v>
      </c>
      <c r="H5" s="15">
        <v>3</v>
      </c>
      <c r="I5" s="16">
        <f t="shared" si="0"/>
        <v>60</v>
      </c>
      <c r="J5" s="15">
        <v>1</v>
      </c>
      <c r="K5" s="16">
        <f t="shared" si="4"/>
        <v>20</v>
      </c>
      <c r="L5" s="15">
        <v>0</v>
      </c>
      <c r="M5" s="16">
        <f t="shared" si="1"/>
        <v>0</v>
      </c>
      <c r="N5" s="15">
        <v>0</v>
      </c>
      <c r="O5" s="16">
        <v>0</v>
      </c>
      <c r="P5" s="17">
        <v>45.8</v>
      </c>
      <c r="Q5" s="3"/>
    </row>
    <row r="6" spans="1:18" ht="27" customHeight="1" x14ac:dyDescent="0.35">
      <c r="A6" s="15">
        <v>6</v>
      </c>
      <c r="B6" s="10" t="s">
        <v>17</v>
      </c>
      <c r="C6" s="13">
        <v>2</v>
      </c>
      <c r="D6" s="26">
        <v>2</v>
      </c>
      <c r="E6" s="14">
        <f t="shared" si="2"/>
        <v>100</v>
      </c>
      <c r="F6" s="15">
        <v>0</v>
      </c>
      <c r="G6" s="16">
        <f t="shared" si="3"/>
        <v>0</v>
      </c>
      <c r="H6" s="15">
        <v>2</v>
      </c>
      <c r="I6" s="16">
        <f t="shared" si="0"/>
        <v>100</v>
      </c>
      <c r="J6" s="15">
        <v>0</v>
      </c>
      <c r="K6" s="16">
        <f t="shared" si="4"/>
        <v>0</v>
      </c>
      <c r="L6" s="15">
        <v>0</v>
      </c>
      <c r="M6" s="16">
        <f t="shared" si="1"/>
        <v>0</v>
      </c>
      <c r="N6" s="15">
        <v>0</v>
      </c>
      <c r="O6" s="16">
        <v>0</v>
      </c>
      <c r="P6" s="17">
        <v>43</v>
      </c>
      <c r="Q6" s="3"/>
    </row>
    <row r="7" spans="1:18" ht="27" customHeight="1" x14ac:dyDescent="0.35">
      <c r="A7" s="15">
        <v>7</v>
      </c>
      <c r="B7" s="10" t="s">
        <v>18</v>
      </c>
      <c r="C7" s="13">
        <v>2</v>
      </c>
      <c r="D7" s="26">
        <v>2</v>
      </c>
      <c r="E7" s="14">
        <f t="shared" si="2"/>
        <v>100</v>
      </c>
      <c r="F7" s="15">
        <v>1</v>
      </c>
      <c r="G7" s="16">
        <f t="shared" si="3"/>
        <v>50</v>
      </c>
      <c r="H7" s="15">
        <v>1</v>
      </c>
      <c r="I7" s="16">
        <f t="shared" si="0"/>
        <v>50</v>
      </c>
      <c r="J7" s="15">
        <v>0</v>
      </c>
      <c r="K7" s="16">
        <f t="shared" si="4"/>
        <v>0</v>
      </c>
      <c r="L7" s="15">
        <v>0</v>
      </c>
      <c r="M7" s="16">
        <f t="shared" si="1"/>
        <v>0</v>
      </c>
      <c r="N7" s="15">
        <v>0</v>
      </c>
      <c r="O7" s="16">
        <v>0</v>
      </c>
      <c r="P7" s="17">
        <v>37</v>
      </c>
      <c r="Q7" s="3"/>
    </row>
    <row r="8" spans="1:18" ht="27" customHeight="1" x14ac:dyDescent="0.35">
      <c r="A8" s="15">
        <v>8</v>
      </c>
      <c r="B8" s="10" t="s">
        <v>35</v>
      </c>
      <c r="C8" s="13">
        <v>1</v>
      </c>
      <c r="D8" s="26">
        <v>1</v>
      </c>
      <c r="E8" s="14">
        <f t="shared" si="2"/>
        <v>100</v>
      </c>
      <c r="F8" s="15">
        <v>0</v>
      </c>
      <c r="G8" s="16">
        <f t="shared" si="3"/>
        <v>0</v>
      </c>
      <c r="H8" s="15">
        <v>1</v>
      </c>
      <c r="I8" s="16">
        <f t="shared" si="0"/>
        <v>100</v>
      </c>
      <c r="J8" s="15">
        <v>0</v>
      </c>
      <c r="K8" s="16">
        <f t="shared" si="4"/>
        <v>0</v>
      </c>
      <c r="L8" s="15">
        <v>0</v>
      </c>
      <c r="M8" s="16">
        <f t="shared" si="1"/>
        <v>0</v>
      </c>
      <c r="N8" s="15">
        <v>0</v>
      </c>
      <c r="O8" s="16">
        <v>0</v>
      </c>
      <c r="P8" s="17">
        <v>40</v>
      </c>
      <c r="Q8" s="3"/>
    </row>
    <row r="9" spans="1:18" ht="27" customHeight="1" x14ac:dyDescent="0.35">
      <c r="A9" s="15">
        <v>9</v>
      </c>
      <c r="B9" s="10" t="s">
        <v>19</v>
      </c>
      <c r="C9" s="13">
        <v>14</v>
      </c>
      <c r="D9" s="26">
        <v>13</v>
      </c>
      <c r="E9" s="14">
        <f t="shared" si="2"/>
        <v>92.857142857142861</v>
      </c>
      <c r="F9" s="15">
        <v>2</v>
      </c>
      <c r="G9" s="16">
        <f t="shared" si="3"/>
        <v>14.285714285714285</v>
      </c>
      <c r="H9" s="15">
        <v>10</v>
      </c>
      <c r="I9" s="16">
        <f t="shared" si="0"/>
        <v>71.428571428571431</v>
      </c>
      <c r="J9" s="15">
        <v>2</v>
      </c>
      <c r="K9" s="16">
        <f t="shared" si="4"/>
        <v>14.285714285714285</v>
      </c>
      <c r="L9" s="15">
        <v>0</v>
      </c>
      <c r="M9" s="16">
        <f t="shared" si="1"/>
        <v>0</v>
      </c>
      <c r="N9" s="15">
        <v>0</v>
      </c>
      <c r="O9" s="16">
        <v>0</v>
      </c>
      <c r="P9" s="17">
        <v>37.785714285714285</v>
      </c>
      <c r="Q9" s="3"/>
    </row>
    <row r="10" spans="1:18" ht="27" customHeight="1" x14ac:dyDescent="0.35">
      <c r="A10" s="15">
        <v>10</v>
      </c>
      <c r="B10" s="10" t="s">
        <v>20</v>
      </c>
      <c r="C10" s="13">
        <v>160</v>
      </c>
      <c r="D10" s="26">
        <v>152</v>
      </c>
      <c r="E10" s="14">
        <f t="shared" si="2"/>
        <v>95</v>
      </c>
      <c r="F10" s="15">
        <v>26</v>
      </c>
      <c r="G10" s="16">
        <f t="shared" si="3"/>
        <v>16.25</v>
      </c>
      <c r="H10" s="15">
        <v>89</v>
      </c>
      <c r="I10" s="16">
        <f t="shared" si="0"/>
        <v>55.625</v>
      </c>
      <c r="J10" s="15">
        <v>38</v>
      </c>
      <c r="K10" s="16">
        <f t="shared" si="4"/>
        <v>23.75</v>
      </c>
      <c r="L10" s="15">
        <v>7</v>
      </c>
      <c r="M10" s="16">
        <f t="shared" si="1"/>
        <v>4.375</v>
      </c>
      <c r="N10" s="15">
        <v>0</v>
      </c>
      <c r="O10" s="16">
        <v>0</v>
      </c>
      <c r="P10" s="17">
        <v>46.5</v>
      </c>
      <c r="Q10" s="3"/>
    </row>
    <row r="11" spans="1:18" ht="27" customHeight="1" x14ac:dyDescent="0.35">
      <c r="A11" s="15">
        <v>11</v>
      </c>
      <c r="B11" s="10" t="s">
        <v>21</v>
      </c>
      <c r="C11" s="13">
        <v>3</v>
      </c>
      <c r="D11" s="26">
        <v>3</v>
      </c>
      <c r="E11" s="14">
        <f t="shared" si="2"/>
        <v>100</v>
      </c>
      <c r="F11" s="15">
        <v>1</v>
      </c>
      <c r="G11" s="16">
        <f t="shared" si="3"/>
        <v>33.333333333333329</v>
      </c>
      <c r="H11" s="15">
        <v>2</v>
      </c>
      <c r="I11" s="16">
        <f t="shared" si="0"/>
        <v>66.666666666666657</v>
      </c>
      <c r="J11" s="15">
        <v>0</v>
      </c>
      <c r="K11" s="16">
        <f t="shared" si="4"/>
        <v>0</v>
      </c>
      <c r="L11" s="15">
        <v>0</v>
      </c>
      <c r="M11" s="16">
        <f t="shared" si="1"/>
        <v>0</v>
      </c>
      <c r="N11" s="15">
        <v>0</v>
      </c>
      <c r="O11" s="16">
        <v>0</v>
      </c>
      <c r="P11" s="17">
        <v>42</v>
      </c>
      <c r="Q11" s="3"/>
    </row>
    <row r="12" spans="1:18" ht="27" customHeight="1" x14ac:dyDescent="0.35">
      <c r="A12" s="15">
        <v>12</v>
      </c>
      <c r="B12" s="10" t="s">
        <v>22</v>
      </c>
      <c r="C12" s="13">
        <v>2</v>
      </c>
      <c r="D12" s="26">
        <v>2</v>
      </c>
      <c r="E12" s="14">
        <f t="shared" si="2"/>
        <v>100</v>
      </c>
      <c r="F12" s="15">
        <v>0</v>
      </c>
      <c r="G12" s="16">
        <f t="shared" si="3"/>
        <v>0</v>
      </c>
      <c r="H12" s="15">
        <v>2</v>
      </c>
      <c r="I12" s="16">
        <f t="shared" si="0"/>
        <v>100</v>
      </c>
      <c r="J12" s="15">
        <v>0</v>
      </c>
      <c r="K12" s="16">
        <f t="shared" si="4"/>
        <v>0</v>
      </c>
      <c r="L12" s="15">
        <v>0</v>
      </c>
      <c r="M12" s="16">
        <f t="shared" si="1"/>
        <v>0</v>
      </c>
      <c r="N12" s="15">
        <v>0</v>
      </c>
      <c r="O12" s="16">
        <v>0</v>
      </c>
      <c r="P12" s="17">
        <v>37</v>
      </c>
      <c r="Q12" s="3"/>
    </row>
    <row r="13" spans="1:18" ht="27" customHeight="1" x14ac:dyDescent="0.35">
      <c r="A13" s="15">
        <v>13</v>
      </c>
      <c r="B13" s="10" t="s">
        <v>36</v>
      </c>
      <c r="C13" s="13">
        <v>13</v>
      </c>
      <c r="D13" s="26">
        <v>13</v>
      </c>
      <c r="E13" s="14">
        <f t="shared" si="2"/>
        <v>100</v>
      </c>
      <c r="F13" s="15">
        <v>4</v>
      </c>
      <c r="G13" s="16">
        <f t="shared" si="3"/>
        <v>30.76923076923077</v>
      </c>
      <c r="H13" s="15">
        <v>8</v>
      </c>
      <c r="I13" s="16">
        <f t="shared" si="0"/>
        <v>61.53846153846154</v>
      </c>
      <c r="J13" s="15">
        <v>1</v>
      </c>
      <c r="K13" s="16">
        <f t="shared" si="4"/>
        <v>7.6923076923076925</v>
      </c>
      <c r="L13" s="15">
        <v>0</v>
      </c>
      <c r="M13" s="16">
        <f t="shared" si="1"/>
        <v>0</v>
      </c>
      <c r="N13" s="15">
        <v>0</v>
      </c>
      <c r="O13" s="16">
        <v>0</v>
      </c>
      <c r="P13" s="17">
        <v>33.384615384615387</v>
      </c>
      <c r="Q13" s="3"/>
    </row>
    <row r="14" spans="1:18" ht="27" customHeight="1" x14ac:dyDescent="0.35">
      <c r="A14" s="15">
        <v>14</v>
      </c>
      <c r="B14" s="10" t="s">
        <v>37</v>
      </c>
      <c r="C14" s="13">
        <v>7</v>
      </c>
      <c r="D14" s="26">
        <v>7</v>
      </c>
      <c r="E14" s="14">
        <f t="shared" si="2"/>
        <v>100</v>
      </c>
      <c r="F14" s="15">
        <v>1</v>
      </c>
      <c r="G14" s="16">
        <f t="shared" si="3"/>
        <v>14.285714285714285</v>
      </c>
      <c r="H14" s="15">
        <v>4</v>
      </c>
      <c r="I14" s="16">
        <f t="shared" si="0"/>
        <v>57.142857142857139</v>
      </c>
      <c r="J14" s="15">
        <v>2</v>
      </c>
      <c r="K14" s="16">
        <f t="shared" si="4"/>
        <v>28.571428571428569</v>
      </c>
      <c r="L14" s="15">
        <v>0</v>
      </c>
      <c r="M14" s="16">
        <f t="shared" si="1"/>
        <v>0</v>
      </c>
      <c r="N14" s="15">
        <v>0</v>
      </c>
      <c r="O14" s="16">
        <v>0</v>
      </c>
      <c r="P14" s="17">
        <v>45.285714285714285</v>
      </c>
      <c r="Q14" s="3"/>
    </row>
    <row r="15" spans="1:18" ht="27" customHeight="1" x14ac:dyDescent="0.35">
      <c r="A15" s="15">
        <v>16</v>
      </c>
      <c r="B15" s="10" t="s">
        <v>38</v>
      </c>
      <c r="C15" s="13">
        <v>1</v>
      </c>
      <c r="D15" s="26">
        <v>1</v>
      </c>
      <c r="E15" s="14">
        <f t="shared" si="2"/>
        <v>100</v>
      </c>
      <c r="F15" s="15">
        <v>0</v>
      </c>
      <c r="G15" s="16">
        <f t="shared" si="3"/>
        <v>0</v>
      </c>
      <c r="H15" s="15">
        <v>1</v>
      </c>
      <c r="I15" s="16">
        <f t="shared" si="0"/>
        <v>100</v>
      </c>
      <c r="J15" s="15">
        <v>0</v>
      </c>
      <c r="K15" s="16">
        <f t="shared" si="4"/>
        <v>0</v>
      </c>
      <c r="L15" s="15">
        <v>0</v>
      </c>
      <c r="M15" s="16">
        <f t="shared" si="1"/>
        <v>0</v>
      </c>
      <c r="N15" s="15">
        <v>0</v>
      </c>
      <c r="O15" s="16">
        <v>0</v>
      </c>
      <c r="P15" s="17">
        <v>52</v>
      </c>
      <c r="Q15" s="3"/>
    </row>
    <row r="16" spans="1:18" ht="27" customHeight="1" x14ac:dyDescent="0.35">
      <c r="A16" s="15">
        <v>17</v>
      </c>
      <c r="B16" s="10" t="s">
        <v>23</v>
      </c>
      <c r="C16" s="13">
        <v>2</v>
      </c>
      <c r="D16" s="26">
        <v>2</v>
      </c>
      <c r="E16" s="14">
        <f t="shared" si="2"/>
        <v>100</v>
      </c>
      <c r="F16" s="15">
        <v>0</v>
      </c>
      <c r="G16" s="16">
        <f t="shared" si="3"/>
        <v>0</v>
      </c>
      <c r="H16" s="15">
        <v>1</v>
      </c>
      <c r="I16" s="16">
        <f t="shared" si="0"/>
        <v>50</v>
      </c>
      <c r="J16" s="15">
        <v>1</v>
      </c>
      <c r="K16" s="16">
        <f t="shared" si="4"/>
        <v>50</v>
      </c>
      <c r="L16" s="15">
        <v>0</v>
      </c>
      <c r="M16" s="16">
        <f t="shared" si="1"/>
        <v>0</v>
      </c>
      <c r="N16" s="15">
        <v>0</v>
      </c>
      <c r="O16" s="16">
        <v>0</v>
      </c>
      <c r="P16" s="17">
        <v>64</v>
      </c>
      <c r="Q16" s="3"/>
    </row>
    <row r="17" spans="1:17" ht="27" customHeight="1" x14ac:dyDescent="0.35">
      <c r="A17" s="15">
        <v>18</v>
      </c>
      <c r="B17" s="10" t="s">
        <v>24</v>
      </c>
      <c r="C17" s="13">
        <v>1</v>
      </c>
      <c r="D17" s="26">
        <v>1</v>
      </c>
      <c r="E17" s="14">
        <f t="shared" si="2"/>
        <v>100</v>
      </c>
      <c r="F17" s="15">
        <v>0</v>
      </c>
      <c r="G17" s="16">
        <f t="shared" si="3"/>
        <v>0</v>
      </c>
      <c r="H17" s="15">
        <v>1</v>
      </c>
      <c r="I17" s="16">
        <f t="shared" si="0"/>
        <v>100</v>
      </c>
      <c r="J17" s="15">
        <v>0</v>
      </c>
      <c r="K17" s="16">
        <f t="shared" si="4"/>
        <v>0</v>
      </c>
      <c r="L17" s="15">
        <v>0</v>
      </c>
      <c r="M17" s="16">
        <f t="shared" si="1"/>
        <v>0</v>
      </c>
      <c r="N17" s="15">
        <v>0</v>
      </c>
      <c r="O17" s="16">
        <v>0</v>
      </c>
      <c r="P17" s="17">
        <v>52</v>
      </c>
      <c r="Q17" s="3"/>
    </row>
    <row r="18" spans="1:17" ht="27" customHeight="1" x14ac:dyDescent="0.35">
      <c r="A18" s="8">
        <v>19</v>
      </c>
      <c r="B18" s="25" t="s">
        <v>39</v>
      </c>
      <c r="C18" s="27">
        <v>3</v>
      </c>
      <c r="D18" s="26">
        <v>3</v>
      </c>
      <c r="E18" s="14">
        <f t="shared" si="2"/>
        <v>100</v>
      </c>
      <c r="F18" s="27">
        <v>0</v>
      </c>
      <c r="G18" s="16">
        <f t="shared" si="3"/>
        <v>0</v>
      </c>
      <c r="H18" s="27">
        <v>2</v>
      </c>
      <c r="I18" s="16">
        <f t="shared" si="0"/>
        <v>66.666666666666657</v>
      </c>
      <c r="J18" s="27">
        <v>1</v>
      </c>
      <c r="K18" s="16">
        <f t="shared" si="4"/>
        <v>33.333333333333329</v>
      </c>
      <c r="L18" s="27">
        <v>0</v>
      </c>
      <c r="M18" s="16">
        <f t="shared" si="1"/>
        <v>0</v>
      </c>
      <c r="N18" s="15">
        <v>0</v>
      </c>
      <c r="O18" s="16">
        <v>0</v>
      </c>
      <c r="P18" s="29">
        <v>54</v>
      </c>
    </row>
    <row r="19" spans="1:17" ht="27" customHeight="1" x14ac:dyDescent="0.35">
      <c r="A19" s="8">
        <v>20</v>
      </c>
      <c r="B19" s="25" t="s">
        <v>40</v>
      </c>
      <c r="C19" s="27">
        <v>3</v>
      </c>
      <c r="D19" s="26">
        <v>3</v>
      </c>
      <c r="E19" s="14">
        <f t="shared" si="2"/>
        <v>100</v>
      </c>
      <c r="F19" s="27">
        <v>0</v>
      </c>
      <c r="G19" s="16">
        <f t="shared" si="3"/>
        <v>0</v>
      </c>
      <c r="H19" s="27">
        <v>2</v>
      </c>
      <c r="I19" s="16">
        <f t="shared" si="0"/>
        <v>66.666666666666657</v>
      </c>
      <c r="J19" s="27">
        <v>1</v>
      </c>
      <c r="K19" s="16">
        <f t="shared" si="4"/>
        <v>33.333333333333329</v>
      </c>
      <c r="L19" s="27">
        <v>0</v>
      </c>
      <c r="M19" s="16">
        <f t="shared" si="1"/>
        <v>0</v>
      </c>
      <c r="N19" s="15">
        <v>0</v>
      </c>
      <c r="O19" s="16">
        <v>0</v>
      </c>
      <c r="P19" s="29">
        <v>49.666666666666664</v>
      </c>
    </row>
    <row r="20" spans="1:17" ht="27" customHeight="1" x14ac:dyDescent="0.35">
      <c r="A20" s="8">
        <v>23</v>
      </c>
      <c r="B20" s="25" t="s">
        <v>25</v>
      </c>
      <c r="C20" s="27">
        <v>7</v>
      </c>
      <c r="D20" s="26">
        <v>7</v>
      </c>
      <c r="E20" s="14">
        <f t="shared" si="2"/>
        <v>100</v>
      </c>
      <c r="F20" s="27">
        <v>1</v>
      </c>
      <c r="G20" s="16">
        <f t="shared" si="3"/>
        <v>14.285714285714285</v>
      </c>
      <c r="H20" s="27">
        <v>5</v>
      </c>
      <c r="I20" s="16">
        <f t="shared" si="0"/>
        <v>71.428571428571431</v>
      </c>
      <c r="J20" s="27">
        <v>1</v>
      </c>
      <c r="K20" s="16">
        <f t="shared" si="4"/>
        <v>14.285714285714285</v>
      </c>
      <c r="L20" s="27">
        <v>0</v>
      </c>
      <c r="M20" s="16">
        <f t="shared" si="1"/>
        <v>0</v>
      </c>
      <c r="N20" s="15">
        <v>0</v>
      </c>
      <c r="O20" s="16">
        <v>0</v>
      </c>
      <c r="P20" s="29">
        <v>40.857142857142854</v>
      </c>
    </row>
    <row r="21" spans="1:17" ht="27" customHeight="1" x14ac:dyDescent="0.35">
      <c r="A21" s="8">
        <v>24</v>
      </c>
      <c r="B21" s="25" t="s">
        <v>26</v>
      </c>
      <c r="C21" s="27">
        <v>17</v>
      </c>
      <c r="D21" s="26">
        <v>17</v>
      </c>
      <c r="E21" s="14">
        <f t="shared" si="2"/>
        <v>100</v>
      </c>
      <c r="F21" s="27">
        <v>0</v>
      </c>
      <c r="G21" s="16">
        <f t="shared" si="3"/>
        <v>0</v>
      </c>
      <c r="H21" s="27">
        <v>10</v>
      </c>
      <c r="I21" s="16">
        <f t="shared" si="0"/>
        <v>58.82352941176471</v>
      </c>
      <c r="J21" s="27">
        <v>5</v>
      </c>
      <c r="K21" s="16">
        <f t="shared" si="4"/>
        <v>29.411764705882355</v>
      </c>
      <c r="L21" s="27">
        <v>2</v>
      </c>
      <c r="M21" s="16">
        <f t="shared" si="1"/>
        <v>11.76470588235294</v>
      </c>
      <c r="N21" s="15">
        <v>0</v>
      </c>
      <c r="O21" s="16">
        <v>0</v>
      </c>
      <c r="P21" s="29">
        <v>57.294117647058826</v>
      </c>
    </row>
    <row r="22" spans="1:17" ht="27" customHeight="1" x14ac:dyDescent="0.35">
      <c r="A22" s="8">
        <v>25</v>
      </c>
      <c r="B22" s="25" t="s">
        <v>28</v>
      </c>
      <c r="C22" s="27">
        <v>2</v>
      </c>
      <c r="D22" s="26">
        <v>2</v>
      </c>
      <c r="E22" s="14">
        <f t="shared" si="2"/>
        <v>100</v>
      </c>
      <c r="F22" s="27">
        <v>1</v>
      </c>
      <c r="G22" s="16">
        <f t="shared" si="3"/>
        <v>50</v>
      </c>
      <c r="H22" s="27">
        <v>1</v>
      </c>
      <c r="I22" s="16">
        <f t="shared" si="0"/>
        <v>50</v>
      </c>
      <c r="J22" s="27">
        <v>0</v>
      </c>
      <c r="K22" s="16">
        <f t="shared" si="4"/>
        <v>0</v>
      </c>
      <c r="L22" s="27">
        <v>0</v>
      </c>
      <c r="M22" s="16">
        <f t="shared" si="1"/>
        <v>0</v>
      </c>
      <c r="N22" s="15">
        <v>0</v>
      </c>
      <c r="O22" s="16">
        <v>0</v>
      </c>
      <c r="P22" s="29">
        <v>37.5</v>
      </c>
    </row>
    <row r="23" spans="1:17" ht="27" customHeight="1" x14ac:dyDescent="0.35">
      <c r="A23" s="8">
        <v>26</v>
      </c>
      <c r="B23" s="25" t="s">
        <v>41</v>
      </c>
      <c r="C23" s="27">
        <v>2</v>
      </c>
      <c r="D23" s="26">
        <v>2</v>
      </c>
      <c r="E23" s="14">
        <f t="shared" si="2"/>
        <v>100</v>
      </c>
      <c r="F23" s="27">
        <v>0</v>
      </c>
      <c r="G23" s="16">
        <f t="shared" si="3"/>
        <v>0</v>
      </c>
      <c r="H23" s="27">
        <v>1</v>
      </c>
      <c r="I23" s="16">
        <f t="shared" si="0"/>
        <v>50</v>
      </c>
      <c r="J23" s="27">
        <v>1</v>
      </c>
      <c r="K23" s="16">
        <f t="shared" si="4"/>
        <v>50</v>
      </c>
      <c r="L23" s="27">
        <v>0</v>
      </c>
      <c r="M23" s="16">
        <f t="shared" si="1"/>
        <v>0</v>
      </c>
      <c r="N23" s="15">
        <v>0</v>
      </c>
      <c r="O23" s="16">
        <v>0</v>
      </c>
      <c r="P23" s="29">
        <v>61</v>
      </c>
    </row>
    <row r="24" spans="1:17" ht="27" customHeight="1" x14ac:dyDescent="0.35">
      <c r="A24" s="8">
        <v>27</v>
      </c>
      <c r="B24" s="25" t="s">
        <v>29</v>
      </c>
      <c r="C24" s="27">
        <v>3</v>
      </c>
      <c r="D24" s="26">
        <v>3</v>
      </c>
      <c r="E24" s="14">
        <f t="shared" si="2"/>
        <v>100</v>
      </c>
      <c r="F24" s="27">
        <v>0</v>
      </c>
      <c r="G24" s="16">
        <f t="shared" si="3"/>
        <v>0</v>
      </c>
      <c r="H24" s="27">
        <v>3</v>
      </c>
      <c r="I24" s="16">
        <f t="shared" si="0"/>
        <v>100</v>
      </c>
      <c r="J24" s="27">
        <v>0</v>
      </c>
      <c r="K24" s="16">
        <f t="shared" si="4"/>
        <v>0</v>
      </c>
      <c r="L24" s="27">
        <v>0</v>
      </c>
      <c r="M24" s="16">
        <f t="shared" si="1"/>
        <v>0</v>
      </c>
      <c r="N24" s="15">
        <v>0</v>
      </c>
      <c r="O24" s="16">
        <v>0</v>
      </c>
      <c r="P24" s="29">
        <v>37.666666666666664</v>
      </c>
    </row>
    <row r="25" spans="1:17" ht="27" customHeight="1" x14ac:dyDescent="0.35">
      <c r="A25" s="8">
        <v>29</v>
      </c>
      <c r="B25" s="25" t="s">
        <v>42</v>
      </c>
      <c r="C25" s="27">
        <v>3</v>
      </c>
      <c r="D25" s="26">
        <v>3</v>
      </c>
      <c r="E25" s="14">
        <f t="shared" si="2"/>
        <v>100</v>
      </c>
      <c r="F25" s="27">
        <v>1</v>
      </c>
      <c r="G25" s="16">
        <f t="shared" si="3"/>
        <v>33.333333333333329</v>
      </c>
      <c r="H25" s="27">
        <v>2</v>
      </c>
      <c r="I25" s="16">
        <f t="shared" si="0"/>
        <v>66.666666666666657</v>
      </c>
      <c r="J25" s="27">
        <v>0</v>
      </c>
      <c r="K25" s="16">
        <f t="shared" si="4"/>
        <v>0</v>
      </c>
      <c r="L25" s="27">
        <v>0</v>
      </c>
      <c r="M25" s="16">
        <f t="shared" si="1"/>
        <v>0</v>
      </c>
      <c r="N25" s="15">
        <v>0</v>
      </c>
      <c r="O25" s="16">
        <v>0</v>
      </c>
      <c r="P25" s="29">
        <v>34.333333333333336</v>
      </c>
    </row>
    <row r="26" spans="1:17" ht="27" customHeight="1" x14ac:dyDescent="0.35">
      <c r="A26" s="8">
        <v>32</v>
      </c>
      <c r="B26" s="25" t="s">
        <v>43</v>
      </c>
      <c r="C26" s="27">
        <v>6</v>
      </c>
      <c r="D26" s="26">
        <v>6</v>
      </c>
      <c r="E26" s="14">
        <f t="shared" si="2"/>
        <v>100</v>
      </c>
      <c r="F26" s="27">
        <v>0</v>
      </c>
      <c r="G26" s="16">
        <f t="shared" si="3"/>
        <v>0</v>
      </c>
      <c r="H26" s="27">
        <v>5</v>
      </c>
      <c r="I26" s="16">
        <f t="shared" si="0"/>
        <v>83.333333333333343</v>
      </c>
      <c r="J26" s="27">
        <v>1</v>
      </c>
      <c r="K26" s="16">
        <f t="shared" si="4"/>
        <v>16.666666666666664</v>
      </c>
      <c r="L26" s="27">
        <v>0</v>
      </c>
      <c r="M26" s="16">
        <f t="shared" si="1"/>
        <v>0</v>
      </c>
      <c r="N26" s="15">
        <v>0</v>
      </c>
      <c r="O26" s="16">
        <v>0</v>
      </c>
      <c r="P26" s="29">
        <v>47</v>
      </c>
    </row>
    <row r="27" spans="1:17" ht="27" customHeight="1" x14ac:dyDescent="0.35">
      <c r="A27" s="8">
        <v>33</v>
      </c>
      <c r="B27" s="25" t="s">
        <v>44</v>
      </c>
      <c r="C27" s="27">
        <v>3</v>
      </c>
      <c r="D27" s="26">
        <v>3</v>
      </c>
      <c r="E27" s="14">
        <f t="shared" si="2"/>
        <v>100</v>
      </c>
      <c r="F27" s="27">
        <v>0</v>
      </c>
      <c r="G27" s="16">
        <f t="shared" si="3"/>
        <v>0</v>
      </c>
      <c r="H27" s="27">
        <v>2</v>
      </c>
      <c r="I27" s="16">
        <f t="shared" si="0"/>
        <v>66.666666666666657</v>
      </c>
      <c r="J27" s="27">
        <v>1</v>
      </c>
      <c r="K27" s="16">
        <f t="shared" si="4"/>
        <v>33.333333333333329</v>
      </c>
      <c r="L27" s="27">
        <v>0</v>
      </c>
      <c r="M27" s="16">
        <f t="shared" si="1"/>
        <v>0</v>
      </c>
      <c r="N27" s="15">
        <v>0</v>
      </c>
      <c r="O27" s="16">
        <v>0</v>
      </c>
      <c r="P27" s="29">
        <v>60.666666666666664</v>
      </c>
    </row>
    <row r="28" spans="1:17" ht="27" customHeight="1" x14ac:dyDescent="0.35">
      <c r="A28" s="8">
        <v>34</v>
      </c>
      <c r="B28" s="25" t="s">
        <v>30</v>
      </c>
      <c r="C28" s="27">
        <v>5</v>
      </c>
      <c r="D28" s="26">
        <v>4</v>
      </c>
      <c r="E28" s="14">
        <f t="shared" si="2"/>
        <v>80</v>
      </c>
      <c r="F28" s="27">
        <v>3</v>
      </c>
      <c r="G28" s="16">
        <f t="shared" si="3"/>
        <v>60</v>
      </c>
      <c r="H28" s="27">
        <v>2</v>
      </c>
      <c r="I28" s="16">
        <f t="shared" si="0"/>
        <v>40</v>
      </c>
      <c r="J28" s="27">
        <v>0</v>
      </c>
      <c r="K28" s="16">
        <f t="shared" si="4"/>
        <v>0</v>
      </c>
      <c r="L28" s="27">
        <v>0</v>
      </c>
      <c r="M28" s="16">
        <f t="shared" si="1"/>
        <v>0</v>
      </c>
      <c r="N28" s="15">
        <v>0</v>
      </c>
      <c r="O28" s="16">
        <v>0</v>
      </c>
      <c r="P28" s="29">
        <v>21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03C4-6753-45A2-AEDE-36360A39B48B}">
  <dimension ref="A1:AB29"/>
  <sheetViews>
    <sheetView zoomScale="55" zoomScaleNormal="55" workbookViewId="0">
      <selection activeCell="AB3" sqref="AB3:AB28"/>
    </sheetView>
  </sheetViews>
  <sheetFormatPr defaultColWidth="11.5546875" defaultRowHeight="14.4" x14ac:dyDescent="0.3"/>
  <cols>
    <col min="1" max="1" width="45.5546875" customWidth="1"/>
    <col min="23" max="23" width="15.77734375" customWidth="1"/>
    <col min="25" max="25" width="11.21875" customWidth="1"/>
    <col min="28" max="28" width="15.77734375" customWidth="1"/>
  </cols>
  <sheetData>
    <row r="1" spans="1:28" x14ac:dyDescent="0.3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8" ht="29.4" customHeight="1" x14ac:dyDescent="0.35">
      <c r="A2" s="8" t="s">
        <v>16</v>
      </c>
      <c r="B2" s="30">
        <v>0</v>
      </c>
      <c r="C2" s="30">
        <v>6</v>
      </c>
      <c r="D2" s="30">
        <v>11</v>
      </c>
      <c r="E2" s="30">
        <v>17</v>
      </c>
      <c r="F2" s="30">
        <v>22</v>
      </c>
      <c r="G2" s="30">
        <v>27</v>
      </c>
      <c r="H2" s="30">
        <v>34</v>
      </c>
      <c r="I2" s="30">
        <v>40</v>
      </c>
      <c r="J2" s="30">
        <v>46</v>
      </c>
      <c r="K2" s="30">
        <v>52</v>
      </c>
      <c r="L2" s="30">
        <v>58</v>
      </c>
      <c r="M2" s="30">
        <v>64</v>
      </c>
      <c r="N2" s="30">
        <v>70</v>
      </c>
      <c r="O2" s="30">
        <v>72</v>
      </c>
      <c r="P2" s="30">
        <v>74</v>
      </c>
      <c r="Q2" s="30">
        <v>76</v>
      </c>
      <c r="R2" s="30">
        <v>78</v>
      </c>
      <c r="S2" s="30">
        <v>80</v>
      </c>
      <c r="T2" s="30">
        <v>82</v>
      </c>
      <c r="U2" s="30">
        <v>84</v>
      </c>
      <c r="V2" s="30">
        <v>86</v>
      </c>
      <c r="W2" s="30">
        <v>90</v>
      </c>
      <c r="X2" s="30">
        <v>92</v>
      </c>
      <c r="Y2" s="31">
        <v>96</v>
      </c>
      <c r="Z2" s="31">
        <v>98</v>
      </c>
      <c r="AA2" s="31">
        <v>99</v>
      </c>
      <c r="AB2" s="25" t="s">
        <v>13</v>
      </c>
    </row>
    <row r="3" spans="1:28" ht="21.75" customHeight="1" x14ac:dyDescent="0.35">
      <c r="A3" s="10" t="s">
        <v>33</v>
      </c>
      <c r="B3" s="21">
        <v>0</v>
      </c>
      <c r="C3" s="21">
        <v>0</v>
      </c>
      <c r="D3" s="21">
        <v>0</v>
      </c>
      <c r="E3" s="21">
        <v>0</v>
      </c>
      <c r="F3" s="21">
        <v>0</v>
      </c>
      <c r="G3" s="21">
        <v>0</v>
      </c>
      <c r="H3" s="22">
        <v>0</v>
      </c>
      <c r="I3" s="22">
        <v>0</v>
      </c>
      <c r="J3" s="22">
        <v>0</v>
      </c>
      <c r="K3" s="22">
        <v>0</v>
      </c>
      <c r="L3" s="22">
        <v>2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8">
        <f>SUM(B3:AA3)</f>
        <v>2</v>
      </c>
    </row>
    <row r="4" spans="1:28" ht="21.75" customHeight="1" x14ac:dyDescent="0.35">
      <c r="A4" s="10" t="s">
        <v>27</v>
      </c>
      <c r="B4" s="21">
        <v>0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2">
        <v>1</v>
      </c>
      <c r="I4" s="22">
        <v>0</v>
      </c>
      <c r="J4" s="22">
        <v>1</v>
      </c>
      <c r="K4" s="22">
        <v>0</v>
      </c>
      <c r="L4" s="22">
        <v>0</v>
      </c>
      <c r="M4" s="22">
        <v>1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8">
        <f t="shared" ref="AB4:AB28" si="0">SUM(B4:AA4)</f>
        <v>3</v>
      </c>
    </row>
    <row r="5" spans="1:28" ht="21.75" customHeight="1" x14ac:dyDescent="0.35">
      <c r="A5" s="10" t="s">
        <v>34</v>
      </c>
      <c r="B5" s="21">
        <v>0</v>
      </c>
      <c r="C5" s="21">
        <v>0</v>
      </c>
      <c r="D5" s="21">
        <v>1</v>
      </c>
      <c r="E5" s="21">
        <v>0</v>
      </c>
      <c r="F5" s="21">
        <v>0</v>
      </c>
      <c r="G5" s="21">
        <v>0</v>
      </c>
      <c r="H5" s="22">
        <v>1</v>
      </c>
      <c r="I5" s="22">
        <v>0</v>
      </c>
      <c r="J5" s="22">
        <v>0</v>
      </c>
      <c r="K5" s="22">
        <v>2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1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8">
        <f t="shared" si="0"/>
        <v>5</v>
      </c>
    </row>
    <row r="6" spans="1:28" ht="21.75" customHeight="1" x14ac:dyDescent="0.35">
      <c r="A6" s="10" t="s">
        <v>17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2">
        <v>1</v>
      </c>
      <c r="I6" s="22">
        <v>0</v>
      </c>
      <c r="J6" s="22">
        <v>0</v>
      </c>
      <c r="K6" s="22">
        <v>1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8">
        <f t="shared" si="0"/>
        <v>2</v>
      </c>
    </row>
    <row r="7" spans="1:28" ht="21.75" customHeight="1" x14ac:dyDescent="0.35">
      <c r="A7" s="10" t="s">
        <v>18</v>
      </c>
      <c r="B7" s="21">
        <v>0</v>
      </c>
      <c r="C7" s="21">
        <v>0</v>
      </c>
      <c r="D7" s="21">
        <v>0</v>
      </c>
      <c r="E7" s="21">
        <v>0</v>
      </c>
      <c r="F7" s="21">
        <v>1</v>
      </c>
      <c r="G7" s="21">
        <v>0</v>
      </c>
      <c r="H7" s="22">
        <v>0</v>
      </c>
      <c r="I7" s="22">
        <v>0</v>
      </c>
      <c r="J7" s="22">
        <v>0</v>
      </c>
      <c r="K7" s="22">
        <v>1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8">
        <f t="shared" si="0"/>
        <v>2</v>
      </c>
    </row>
    <row r="8" spans="1:28" ht="21.75" customHeight="1" x14ac:dyDescent="0.35">
      <c r="A8" s="10" t="s">
        <v>35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2">
        <v>0</v>
      </c>
      <c r="I8" s="22">
        <v>1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8">
        <f t="shared" si="0"/>
        <v>1</v>
      </c>
    </row>
    <row r="9" spans="1:28" ht="21.75" customHeight="1" x14ac:dyDescent="0.35">
      <c r="A9" s="10" t="s">
        <v>19</v>
      </c>
      <c r="B9" s="21">
        <v>1</v>
      </c>
      <c r="C9" s="21">
        <v>0</v>
      </c>
      <c r="D9" s="21">
        <v>0</v>
      </c>
      <c r="E9" s="21">
        <v>0</v>
      </c>
      <c r="F9" s="21">
        <v>1</v>
      </c>
      <c r="G9" s="21">
        <v>3</v>
      </c>
      <c r="H9" s="22">
        <v>3</v>
      </c>
      <c r="I9" s="22">
        <v>2</v>
      </c>
      <c r="J9" s="22">
        <v>0</v>
      </c>
      <c r="K9" s="22">
        <v>1</v>
      </c>
      <c r="L9" s="22">
        <v>1</v>
      </c>
      <c r="M9" s="22">
        <v>1</v>
      </c>
      <c r="N9" s="22">
        <v>1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8">
        <f t="shared" si="0"/>
        <v>14</v>
      </c>
    </row>
    <row r="10" spans="1:28" ht="21.75" customHeight="1" x14ac:dyDescent="0.35">
      <c r="A10" s="10" t="s">
        <v>20</v>
      </c>
      <c r="B10" s="21">
        <v>8</v>
      </c>
      <c r="C10" s="21">
        <v>1</v>
      </c>
      <c r="D10" s="21">
        <v>5</v>
      </c>
      <c r="E10" s="21">
        <v>5</v>
      </c>
      <c r="F10" s="21">
        <v>7</v>
      </c>
      <c r="G10" s="21">
        <v>10</v>
      </c>
      <c r="H10" s="22">
        <v>17</v>
      </c>
      <c r="I10" s="22">
        <v>17</v>
      </c>
      <c r="J10" s="22">
        <v>13</v>
      </c>
      <c r="K10" s="22">
        <v>17</v>
      </c>
      <c r="L10" s="22">
        <v>15</v>
      </c>
      <c r="M10" s="22">
        <v>14</v>
      </c>
      <c r="N10" s="22">
        <v>8</v>
      </c>
      <c r="O10" s="22">
        <v>6</v>
      </c>
      <c r="P10" s="22">
        <v>2</v>
      </c>
      <c r="Q10" s="22">
        <v>2</v>
      </c>
      <c r="R10" s="22">
        <v>3</v>
      </c>
      <c r="S10" s="22">
        <v>3</v>
      </c>
      <c r="T10" s="22">
        <v>3</v>
      </c>
      <c r="U10" s="22">
        <v>1</v>
      </c>
      <c r="V10" s="22">
        <v>1</v>
      </c>
      <c r="W10" s="22">
        <v>1</v>
      </c>
      <c r="X10" s="22">
        <v>1</v>
      </c>
      <c r="Y10" s="22">
        <v>0</v>
      </c>
      <c r="Z10" s="22">
        <v>0</v>
      </c>
      <c r="AA10" s="22">
        <v>0</v>
      </c>
      <c r="AB10" s="8">
        <f t="shared" si="0"/>
        <v>160</v>
      </c>
    </row>
    <row r="11" spans="1:28" ht="21.75" customHeight="1" x14ac:dyDescent="0.35">
      <c r="A11" s="10" t="s">
        <v>21</v>
      </c>
      <c r="B11" s="21">
        <v>0</v>
      </c>
      <c r="C11" s="21">
        <v>0</v>
      </c>
      <c r="D11" s="21">
        <v>0</v>
      </c>
      <c r="E11" s="21">
        <v>0</v>
      </c>
      <c r="F11" s="21">
        <v>1</v>
      </c>
      <c r="G11" s="21">
        <v>0</v>
      </c>
      <c r="H11" s="22">
        <v>0</v>
      </c>
      <c r="I11" s="22">
        <v>0</v>
      </c>
      <c r="J11" s="22">
        <v>0</v>
      </c>
      <c r="K11" s="22">
        <v>2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8">
        <f t="shared" si="0"/>
        <v>3</v>
      </c>
    </row>
    <row r="12" spans="1:28" ht="21.75" customHeight="1" x14ac:dyDescent="0.35">
      <c r="A12" s="10" t="s">
        <v>22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2">
        <v>1</v>
      </c>
      <c r="I12" s="22">
        <v>1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8">
        <f t="shared" si="0"/>
        <v>2</v>
      </c>
    </row>
    <row r="13" spans="1:28" ht="21.75" customHeight="1" x14ac:dyDescent="0.35">
      <c r="A13" s="10" t="s">
        <v>36</v>
      </c>
      <c r="B13" s="21">
        <v>0</v>
      </c>
      <c r="C13" s="21">
        <v>0</v>
      </c>
      <c r="D13" s="21">
        <v>1</v>
      </c>
      <c r="E13" s="21">
        <v>3</v>
      </c>
      <c r="F13" s="21">
        <v>0</v>
      </c>
      <c r="G13" s="21">
        <v>2</v>
      </c>
      <c r="H13" s="22">
        <v>3</v>
      </c>
      <c r="I13" s="22">
        <v>0</v>
      </c>
      <c r="J13" s="22">
        <v>2</v>
      </c>
      <c r="K13" s="22">
        <v>1</v>
      </c>
      <c r="L13" s="22">
        <v>0</v>
      </c>
      <c r="M13" s="22">
        <v>0</v>
      </c>
      <c r="N13" s="22">
        <v>0</v>
      </c>
      <c r="O13" s="22">
        <v>1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8">
        <f t="shared" si="0"/>
        <v>13</v>
      </c>
    </row>
    <row r="14" spans="1:28" ht="21.75" customHeight="1" x14ac:dyDescent="0.35">
      <c r="A14" s="10" t="s">
        <v>37</v>
      </c>
      <c r="B14" s="21">
        <v>0</v>
      </c>
      <c r="C14" s="21">
        <v>0</v>
      </c>
      <c r="D14" s="21">
        <v>0</v>
      </c>
      <c r="E14" s="21">
        <v>1</v>
      </c>
      <c r="F14" s="21">
        <v>0</v>
      </c>
      <c r="G14" s="21">
        <v>2</v>
      </c>
      <c r="H14" s="22">
        <v>0</v>
      </c>
      <c r="I14" s="22">
        <v>0</v>
      </c>
      <c r="J14" s="22">
        <v>1</v>
      </c>
      <c r="K14" s="22">
        <v>0</v>
      </c>
      <c r="L14" s="22">
        <v>1</v>
      </c>
      <c r="M14" s="22">
        <v>0</v>
      </c>
      <c r="N14" s="22">
        <v>1</v>
      </c>
      <c r="O14" s="22">
        <v>1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8">
        <f t="shared" si="0"/>
        <v>7</v>
      </c>
    </row>
    <row r="15" spans="1:28" ht="21.75" customHeight="1" x14ac:dyDescent="0.35">
      <c r="A15" s="10" t="s">
        <v>38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2">
        <v>0</v>
      </c>
      <c r="I15" s="22">
        <v>0</v>
      </c>
      <c r="J15" s="22">
        <v>0</v>
      </c>
      <c r="K15" s="22">
        <v>1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8">
        <f t="shared" si="0"/>
        <v>1</v>
      </c>
    </row>
    <row r="16" spans="1:28" ht="21.75" customHeight="1" x14ac:dyDescent="0.35">
      <c r="A16" s="10" t="s">
        <v>23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8">
        <f t="shared" si="0"/>
        <v>2</v>
      </c>
    </row>
    <row r="17" spans="1:28" ht="21.75" customHeight="1" x14ac:dyDescent="0.35">
      <c r="A17" s="10" t="s">
        <v>24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2">
        <v>0</v>
      </c>
      <c r="I17" s="22">
        <v>0</v>
      </c>
      <c r="J17" s="22">
        <v>0</v>
      </c>
      <c r="K17" s="22">
        <v>1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8">
        <f t="shared" si="0"/>
        <v>1</v>
      </c>
    </row>
    <row r="18" spans="1:28" ht="21.75" customHeight="1" x14ac:dyDescent="0.35">
      <c r="A18" s="10" t="s">
        <v>39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2">
        <v>1</v>
      </c>
      <c r="I18" s="22">
        <v>0</v>
      </c>
      <c r="J18" s="22">
        <v>0</v>
      </c>
      <c r="K18" s="22">
        <v>0</v>
      </c>
      <c r="L18" s="22">
        <v>1</v>
      </c>
      <c r="M18" s="22">
        <v>0</v>
      </c>
      <c r="N18" s="22">
        <v>1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8">
        <f t="shared" si="0"/>
        <v>3</v>
      </c>
    </row>
    <row r="19" spans="1:28" ht="21.75" customHeight="1" x14ac:dyDescent="0.35">
      <c r="A19" s="11" t="s">
        <v>40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1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8">
        <f t="shared" si="0"/>
        <v>3</v>
      </c>
    </row>
    <row r="20" spans="1:28" ht="21.75" customHeight="1" x14ac:dyDescent="0.35">
      <c r="A20" s="11" t="s">
        <v>25</v>
      </c>
      <c r="B20" s="21">
        <v>0</v>
      </c>
      <c r="C20" s="21">
        <v>0</v>
      </c>
      <c r="D20" s="21">
        <v>0</v>
      </c>
      <c r="E20" s="21">
        <v>0</v>
      </c>
      <c r="F20" s="21">
        <v>1</v>
      </c>
      <c r="G20" s="21">
        <v>2</v>
      </c>
      <c r="H20" s="22">
        <v>1</v>
      </c>
      <c r="I20" s="22">
        <v>0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1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8">
        <f t="shared" si="0"/>
        <v>7</v>
      </c>
    </row>
    <row r="21" spans="1:28" ht="21.75" customHeight="1" x14ac:dyDescent="0.35">
      <c r="A21" s="11" t="s">
        <v>26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2</v>
      </c>
      <c r="H21" s="22">
        <v>1</v>
      </c>
      <c r="I21" s="22">
        <v>2</v>
      </c>
      <c r="J21" s="22">
        <v>2</v>
      </c>
      <c r="K21" s="22">
        <v>0</v>
      </c>
      <c r="L21" s="22">
        <v>3</v>
      </c>
      <c r="M21" s="22">
        <v>0</v>
      </c>
      <c r="N21" s="22">
        <v>1</v>
      </c>
      <c r="O21" s="22">
        <v>0</v>
      </c>
      <c r="P21" s="22">
        <v>2</v>
      </c>
      <c r="Q21" s="22">
        <v>1</v>
      </c>
      <c r="R21" s="22">
        <v>0</v>
      </c>
      <c r="S21" s="22">
        <v>1</v>
      </c>
      <c r="T21" s="22">
        <v>1</v>
      </c>
      <c r="U21" s="22">
        <v>1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8">
        <f t="shared" si="0"/>
        <v>17</v>
      </c>
    </row>
    <row r="22" spans="1:28" ht="21.75" customHeight="1" x14ac:dyDescent="0.35">
      <c r="A22" s="11" t="s">
        <v>28</v>
      </c>
      <c r="B22" s="21">
        <v>0</v>
      </c>
      <c r="C22" s="21">
        <v>0</v>
      </c>
      <c r="D22" s="21">
        <v>0</v>
      </c>
      <c r="E22" s="21">
        <v>1</v>
      </c>
      <c r="F22" s="21">
        <v>0</v>
      </c>
      <c r="G22" s="21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8">
        <f t="shared" si="0"/>
        <v>2</v>
      </c>
    </row>
    <row r="23" spans="1:28" ht="21.75" customHeight="1" x14ac:dyDescent="0.35">
      <c r="A23" s="11" t="s">
        <v>41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8">
        <f t="shared" si="0"/>
        <v>2</v>
      </c>
    </row>
    <row r="24" spans="1:28" ht="21.75" customHeight="1" x14ac:dyDescent="0.35">
      <c r="A24" s="11" t="s">
        <v>29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1</v>
      </c>
      <c r="H24" s="22">
        <v>1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8">
        <f t="shared" si="0"/>
        <v>3</v>
      </c>
    </row>
    <row r="25" spans="1:28" ht="18" x14ac:dyDescent="0.35">
      <c r="A25" s="11" t="s">
        <v>42</v>
      </c>
      <c r="B25" s="21">
        <v>0</v>
      </c>
      <c r="C25" s="21">
        <v>0</v>
      </c>
      <c r="D25" s="21">
        <v>0</v>
      </c>
      <c r="E25" s="21">
        <v>1</v>
      </c>
      <c r="F25" s="21">
        <v>0</v>
      </c>
      <c r="G25" s="21">
        <v>0</v>
      </c>
      <c r="H25" s="22">
        <v>1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8">
        <f t="shared" si="0"/>
        <v>3</v>
      </c>
    </row>
    <row r="26" spans="1:28" ht="18" x14ac:dyDescent="0.35">
      <c r="A26" s="25" t="s">
        <v>43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2">
        <v>2</v>
      </c>
      <c r="I26" s="22">
        <v>0</v>
      </c>
      <c r="J26" s="22">
        <v>2</v>
      </c>
      <c r="K26" s="22">
        <v>1</v>
      </c>
      <c r="L26" s="22">
        <v>0</v>
      </c>
      <c r="M26" s="22">
        <v>0</v>
      </c>
      <c r="N26" s="22">
        <v>1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8">
        <f t="shared" si="0"/>
        <v>6</v>
      </c>
    </row>
    <row r="27" spans="1:28" ht="18" x14ac:dyDescent="0.35">
      <c r="A27" s="25" t="s">
        <v>44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2">
        <v>0</v>
      </c>
      <c r="I27" s="22">
        <v>0</v>
      </c>
      <c r="J27" s="22">
        <v>0</v>
      </c>
      <c r="K27" s="22">
        <v>1</v>
      </c>
      <c r="L27" s="22">
        <v>1</v>
      </c>
      <c r="M27" s="22">
        <v>0</v>
      </c>
      <c r="N27" s="22">
        <v>0</v>
      </c>
      <c r="O27" s="22">
        <v>1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8">
        <f t="shared" si="0"/>
        <v>3</v>
      </c>
    </row>
    <row r="28" spans="1:28" ht="18" x14ac:dyDescent="0.35">
      <c r="A28" s="25" t="s">
        <v>30</v>
      </c>
      <c r="B28" s="21">
        <v>1</v>
      </c>
      <c r="C28" s="21">
        <v>0</v>
      </c>
      <c r="D28" s="21">
        <v>0</v>
      </c>
      <c r="E28" s="21">
        <v>0</v>
      </c>
      <c r="F28" s="21">
        <v>2</v>
      </c>
      <c r="G28" s="21">
        <v>1</v>
      </c>
      <c r="H28" s="22">
        <v>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8">
        <f t="shared" si="0"/>
        <v>5</v>
      </c>
    </row>
    <row r="29" spans="1:28" ht="18" x14ac:dyDescent="0.35">
      <c r="A29" s="11" t="s">
        <v>13</v>
      </c>
      <c r="B29" s="20">
        <f>SUM(B3:B28)</f>
        <v>10</v>
      </c>
      <c r="C29" s="20">
        <f t="shared" ref="C29:AA29" si="1">SUM(C3:C28)</f>
        <v>1</v>
      </c>
      <c r="D29" s="20">
        <f t="shared" si="1"/>
        <v>7</v>
      </c>
      <c r="E29" s="20">
        <f t="shared" si="1"/>
        <v>11</v>
      </c>
      <c r="F29" s="20">
        <f t="shared" si="1"/>
        <v>13</v>
      </c>
      <c r="G29" s="20">
        <f t="shared" si="1"/>
        <v>24</v>
      </c>
      <c r="H29" s="20">
        <f t="shared" si="1"/>
        <v>35</v>
      </c>
      <c r="I29" s="20">
        <f t="shared" si="1"/>
        <v>23</v>
      </c>
      <c r="J29" s="20">
        <f t="shared" si="1"/>
        <v>22</v>
      </c>
      <c r="K29" s="20">
        <f t="shared" si="1"/>
        <v>33</v>
      </c>
      <c r="L29" s="20">
        <f t="shared" si="1"/>
        <v>27</v>
      </c>
      <c r="M29" s="20">
        <f t="shared" si="1"/>
        <v>18</v>
      </c>
      <c r="N29" s="20">
        <f t="shared" si="1"/>
        <v>13</v>
      </c>
      <c r="O29" s="20">
        <f t="shared" si="1"/>
        <v>9</v>
      </c>
      <c r="P29" s="20">
        <f t="shared" si="1"/>
        <v>4</v>
      </c>
      <c r="Q29" s="20">
        <f t="shared" si="1"/>
        <v>4</v>
      </c>
      <c r="R29" s="20">
        <f t="shared" si="1"/>
        <v>4</v>
      </c>
      <c r="S29" s="20">
        <f t="shared" si="1"/>
        <v>5</v>
      </c>
      <c r="T29" s="20">
        <f t="shared" si="1"/>
        <v>4</v>
      </c>
      <c r="U29" s="20">
        <f t="shared" si="1"/>
        <v>2</v>
      </c>
      <c r="V29" s="20">
        <f t="shared" si="1"/>
        <v>1</v>
      </c>
      <c r="W29" s="20">
        <f t="shared" si="1"/>
        <v>1</v>
      </c>
      <c r="X29" s="20">
        <f t="shared" si="1"/>
        <v>1</v>
      </c>
      <c r="Y29" s="20">
        <f t="shared" si="1"/>
        <v>0</v>
      </c>
      <c r="Z29" s="20">
        <f t="shared" si="1"/>
        <v>0</v>
      </c>
      <c r="AA29" s="20">
        <f t="shared" si="1"/>
        <v>0</v>
      </c>
      <c r="AB29" s="32">
        <f>SUM(AB3:AB28)</f>
        <v>272</v>
      </c>
    </row>
  </sheetData>
  <mergeCells count="1">
    <mergeCell ref="B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228F-CC86-44AF-A431-45B64079B2A6}">
  <dimension ref="A1:Q36"/>
  <sheetViews>
    <sheetView tabSelected="1" topLeftCell="A3" zoomScale="40" zoomScaleNormal="40" workbookViewId="0">
      <selection activeCell="J5" sqref="J5:J30"/>
    </sheetView>
  </sheetViews>
  <sheetFormatPr defaultRowHeight="21.75" customHeight="1" x14ac:dyDescent="0.3"/>
  <cols>
    <col min="1" max="1" width="48.33203125" customWidth="1"/>
    <col min="2" max="2" width="24.5546875" customWidth="1"/>
    <col min="3" max="10" width="24.5546875" style="37" customWidth="1"/>
    <col min="11" max="11" width="24.5546875" customWidth="1"/>
    <col min="12" max="12" width="24.5546875" style="40" customWidth="1"/>
    <col min="13" max="15" width="24.5546875" customWidth="1"/>
  </cols>
  <sheetData>
    <row r="1" spans="1:16" ht="51.75" customHeight="1" x14ac:dyDescent="0.3">
      <c r="C1" s="52" t="s">
        <v>46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21.75" customHeight="1" x14ac:dyDescent="0.35">
      <c r="A2" s="33"/>
      <c r="B2" s="33"/>
      <c r="C2" s="5"/>
      <c r="D2" s="53" t="s">
        <v>47</v>
      </c>
      <c r="E2" s="53"/>
      <c r="F2" s="53"/>
      <c r="G2" s="53"/>
      <c r="H2" s="53" t="s">
        <v>48</v>
      </c>
      <c r="I2" s="53"/>
      <c r="J2" s="53" t="s">
        <v>49</v>
      </c>
      <c r="K2" s="53"/>
      <c r="L2" s="54" t="s">
        <v>50</v>
      </c>
      <c r="M2" s="54"/>
      <c r="N2" s="54"/>
      <c r="O2" s="54"/>
    </row>
    <row r="3" spans="1:16" ht="225" customHeight="1" x14ac:dyDescent="0.3">
      <c r="A3" s="42" t="s">
        <v>0</v>
      </c>
      <c r="B3" s="6" t="s">
        <v>14</v>
      </c>
      <c r="C3" s="43" t="s">
        <v>70</v>
      </c>
      <c r="D3" s="44" t="s">
        <v>51</v>
      </c>
      <c r="E3" s="41" t="s">
        <v>52</v>
      </c>
      <c r="F3" s="41" t="s">
        <v>53</v>
      </c>
      <c r="G3" s="41" t="s">
        <v>54</v>
      </c>
      <c r="H3" s="44" t="s">
        <v>55</v>
      </c>
      <c r="I3" s="41" t="s">
        <v>56</v>
      </c>
      <c r="J3" s="44" t="s">
        <v>57</v>
      </c>
      <c r="K3" s="41" t="s">
        <v>58</v>
      </c>
      <c r="L3" s="45" t="s">
        <v>59</v>
      </c>
      <c r="M3" s="41" t="s">
        <v>60</v>
      </c>
      <c r="N3" s="41" t="s">
        <v>61</v>
      </c>
      <c r="O3" s="41" t="s">
        <v>62</v>
      </c>
    </row>
    <row r="4" spans="1:16" s="35" customFormat="1" ht="21.75" customHeight="1" x14ac:dyDescent="0.3">
      <c r="A4" s="46" t="s">
        <v>1</v>
      </c>
      <c r="B4" s="9">
        <f>SUM(B5:B30)</f>
        <v>272</v>
      </c>
      <c r="C4" s="19">
        <f>SUM(C5:C30)</f>
        <v>42</v>
      </c>
      <c r="D4" s="34">
        <f>SUM(D5:D30)</f>
        <v>9</v>
      </c>
      <c r="E4" s="34">
        <f t="shared" ref="E4:O4" si="0">SUM(E5:E30)</f>
        <v>4</v>
      </c>
      <c r="F4" s="34">
        <f t="shared" si="0"/>
        <v>3</v>
      </c>
      <c r="G4" s="34">
        <f t="shared" si="0"/>
        <v>2</v>
      </c>
      <c r="H4" s="34">
        <f t="shared" si="0"/>
        <v>8</v>
      </c>
      <c r="I4" s="34">
        <f t="shared" si="0"/>
        <v>8</v>
      </c>
      <c r="J4" s="34">
        <f t="shared" si="0"/>
        <v>32</v>
      </c>
      <c r="K4" s="34">
        <f t="shared" si="0"/>
        <v>32</v>
      </c>
      <c r="L4" s="34">
        <f t="shared" si="0"/>
        <v>223</v>
      </c>
      <c r="M4" s="34">
        <f t="shared" si="0"/>
        <v>41</v>
      </c>
      <c r="N4" s="34">
        <f t="shared" si="0"/>
        <v>118</v>
      </c>
      <c r="O4" s="34">
        <f t="shared" si="0"/>
        <v>64</v>
      </c>
    </row>
    <row r="5" spans="1:16" ht="21.75" customHeight="1" x14ac:dyDescent="0.35">
      <c r="A5" s="10" t="s">
        <v>33</v>
      </c>
      <c r="B5" s="13">
        <v>2</v>
      </c>
      <c r="C5" s="15">
        <v>0</v>
      </c>
      <c r="D5" s="47">
        <v>0</v>
      </c>
      <c r="E5" s="5">
        <v>0</v>
      </c>
      <c r="F5" s="5">
        <v>0</v>
      </c>
      <c r="G5" s="5">
        <v>0</v>
      </c>
      <c r="H5" s="47">
        <v>2</v>
      </c>
      <c r="I5" s="5">
        <v>2</v>
      </c>
      <c r="J5" s="47">
        <v>0</v>
      </c>
      <c r="K5" s="5">
        <v>0</v>
      </c>
      <c r="L5" s="47">
        <f>SUM(M5:O5)</f>
        <v>0</v>
      </c>
      <c r="M5" s="5">
        <v>0</v>
      </c>
      <c r="N5" s="5">
        <v>0</v>
      </c>
      <c r="O5" s="5">
        <v>0</v>
      </c>
      <c r="P5" s="35"/>
    </row>
    <row r="6" spans="1:16" ht="21.75" customHeight="1" x14ac:dyDescent="0.35">
      <c r="A6" s="10" t="s">
        <v>27</v>
      </c>
      <c r="B6" s="13">
        <v>3</v>
      </c>
      <c r="C6" s="15">
        <v>0</v>
      </c>
      <c r="D6" s="47">
        <v>0</v>
      </c>
      <c r="E6" s="5">
        <v>0</v>
      </c>
      <c r="F6" s="5">
        <v>0</v>
      </c>
      <c r="G6" s="5">
        <v>0</v>
      </c>
      <c r="H6" s="47">
        <v>0</v>
      </c>
      <c r="I6" s="5">
        <v>0</v>
      </c>
      <c r="J6" s="47">
        <v>0</v>
      </c>
      <c r="K6" s="5">
        <v>0</v>
      </c>
      <c r="L6" s="47">
        <f t="shared" ref="L6:L30" si="1">SUM(M6:O6)</f>
        <v>3</v>
      </c>
      <c r="M6" s="5">
        <v>1</v>
      </c>
      <c r="N6" s="5">
        <v>2</v>
      </c>
      <c r="O6" s="5">
        <v>0</v>
      </c>
      <c r="P6" s="35"/>
    </row>
    <row r="7" spans="1:16" ht="21.75" customHeight="1" x14ac:dyDescent="0.35">
      <c r="A7" s="10" t="s">
        <v>34</v>
      </c>
      <c r="B7" s="13">
        <v>5</v>
      </c>
      <c r="C7" s="15">
        <v>1</v>
      </c>
      <c r="D7" s="47">
        <v>0</v>
      </c>
      <c r="E7" s="5">
        <v>0</v>
      </c>
      <c r="F7" s="5">
        <v>0</v>
      </c>
      <c r="G7" s="5">
        <v>0</v>
      </c>
      <c r="H7" s="47">
        <v>0</v>
      </c>
      <c r="I7" s="5">
        <v>0</v>
      </c>
      <c r="J7" s="47">
        <v>1</v>
      </c>
      <c r="K7" s="5">
        <v>1</v>
      </c>
      <c r="L7" s="47">
        <f t="shared" si="1"/>
        <v>4</v>
      </c>
      <c r="M7" s="5">
        <v>1</v>
      </c>
      <c r="N7" s="5">
        <v>2</v>
      </c>
      <c r="O7" s="5">
        <v>1</v>
      </c>
      <c r="P7" s="35"/>
    </row>
    <row r="8" spans="1:16" ht="21.75" customHeight="1" x14ac:dyDescent="0.35">
      <c r="A8" s="10" t="s">
        <v>17</v>
      </c>
      <c r="B8" s="13">
        <v>2</v>
      </c>
      <c r="C8" s="15">
        <v>0</v>
      </c>
      <c r="D8" s="47">
        <v>0</v>
      </c>
      <c r="E8" s="5">
        <v>0</v>
      </c>
      <c r="F8" s="5">
        <v>0</v>
      </c>
      <c r="G8" s="5">
        <v>0</v>
      </c>
      <c r="H8" s="47">
        <v>0</v>
      </c>
      <c r="I8" s="5">
        <v>0</v>
      </c>
      <c r="J8" s="47">
        <v>0</v>
      </c>
      <c r="K8" s="5">
        <v>0</v>
      </c>
      <c r="L8" s="47">
        <f t="shared" si="1"/>
        <v>2</v>
      </c>
      <c r="M8" s="5">
        <v>1</v>
      </c>
      <c r="N8" s="5">
        <v>0</v>
      </c>
      <c r="O8" s="5">
        <v>1</v>
      </c>
      <c r="P8" s="35"/>
    </row>
    <row r="9" spans="1:16" ht="21.75" customHeight="1" x14ac:dyDescent="0.35">
      <c r="A9" s="10" t="s">
        <v>18</v>
      </c>
      <c r="B9" s="13">
        <v>2</v>
      </c>
      <c r="C9" s="15">
        <v>1</v>
      </c>
      <c r="D9" s="47">
        <v>1</v>
      </c>
      <c r="E9" s="5">
        <v>1</v>
      </c>
      <c r="F9" s="5">
        <v>0</v>
      </c>
      <c r="G9" s="5">
        <v>0</v>
      </c>
      <c r="H9" s="47">
        <v>0</v>
      </c>
      <c r="I9" s="5">
        <v>0</v>
      </c>
      <c r="J9" s="47">
        <v>0</v>
      </c>
      <c r="K9" s="5">
        <v>0</v>
      </c>
      <c r="L9" s="47">
        <f t="shared" si="1"/>
        <v>1</v>
      </c>
      <c r="M9" s="5">
        <v>0</v>
      </c>
      <c r="N9" s="36">
        <v>0</v>
      </c>
      <c r="O9" s="5">
        <v>1</v>
      </c>
      <c r="P9" s="35"/>
    </row>
    <row r="10" spans="1:16" ht="21.75" customHeight="1" x14ac:dyDescent="0.35">
      <c r="A10" s="10" t="s">
        <v>35</v>
      </c>
      <c r="B10" s="13">
        <v>1</v>
      </c>
      <c r="C10" s="15">
        <v>0</v>
      </c>
      <c r="D10" s="47">
        <v>0</v>
      </c>
      <c r="E10" s="5">
        <v>0</v>
      </c>
      <c r="F10" s="5">
        <v>0</v>
      </c>
      <c r="G10" s="5">
        <v>0</v>
      </c>
      <c r="H10" s="47">
        <v>0</v>
      </c>
      <c r="I10" s="5">
        <v>0</v>
      </c>
      <c r="J10" s="47">
        <v>0</v>
      </c>
      <c r="K10" s="5">
        <v>0</v>
      </c>
      <c r="L10" s="47">
        <f t="shared" si="1"/>
        <v>1</v>
      </c>
      <c r="M10" s="5">
        <v>0</v>
      </c>
      <c r="N10" s="5">
        <v>1</v>
      </c>
      <c r="O10" s="5">
        <v>0</v>
      </c>
      <c r="P10" s="35"/>
    </row>
    <row r="11" spans="1:16" ht="21.75" customHeight="1" x14ac:dyDescent="0.35">
      <c r="A11" s="10" t="s">
        <v>19</v>
      </c>
      <c r="B11" s="13">
        <v>14</v>
      </c>
      <c r="C11" s="15">
        <v>2</v>
      </c>
      <c r="D11" s="47">
        <v>0</v>
      </c>
      <c r="E11" s="5">
        <v>0</v>
      </c>
      <c r="F11" s="5">
        <v>0</v>
      </c>
      <c r="G11" s="5">
        <v>0</v>
      </c>
      <c r="H11" s="47">
        <v>0</v>
      </c>
      <c r="I11" s="5">
        <v>0</v>
      </c>
      <c r="J11" s="47">
        <v>2</v>
      </c>
      <c r="K11" s="5">
        <v>2</v>
      </c>
      <c r="L11" s="47">
        <f t="shared" si="1"/>
        <v>12</v>
      </c>
      <c r="M11" s="5">
        <v>3</v>
      </c>
      <c r="N11" s="5">
        <v>4</v>
      </c>
      <c r="O11" s="5">
        <v>5</v>
      </c>
      <c r="P11" s="35"/>
    </row>
    <row r="12" spans="1:16" ht="21.75" customHeight="1" x14ac:dyDescent="0.35">
      <c r="A12" s="10" t="s">
        <v>20</v>
      </c>
      <c r="B12" s="13">
        <v>160</v>
      </c>
      <c r="C12" s="15">
        <v>26</v>
      </c>
      <c r="D12" s="47">
        <v>7</v>
      </c>
      <c r="E12" s="5">
        <v>3</v>
      </c>
      <c r="F12" s="5">
        <v>2</v>
      </c>
      <c r="G12" s="5">
        <v>2</v>
      </c>
      <c r="H12" s="47">
        <v>5</v>
      </c>
      <c r="I12" s="5">
        <v>5</v>
      </c>
      <c r="J12" s="47">
        <v>18</v>
      </c>
      <c r="K12" s="5">
        <v>18</v>
      </c>
      <c r="L12" s="47">
        <f t="shared" si="1"/>
        <v>130</v>
      </c>
      <c r="M12" s="5">
        <v>23</v>
      </c>
      <c r="N12" s="5">
        <v>67</v>
      </c>
      <c r="O12" s="5">
        <v>40</v>
      </c>
      <c r="P12" s="35"/>
    </row>
    <row r="13" spans="1:16" ht="21.75" customHeight="1" x14ac:dyDescent="0.35">
      <c r="A13" s="10" t="s">
        <v>21</v>
      </c>
      <c r="B13" s="13">
        <v>3</v>
      </c>
      <c r="C13" s="15">
        <v>1</v>
      </c>
      <c r="D13" s="47">
        <v>0</v>
      </c>
      <c r="E13" s="5">
        <v>0</v>
      </c>
      <c r="F13" s="5">
        <v>0</v>
      </c>
      <c r="G13" s="5">
        <v>0</v>
      </c>
      <c r="H13" s="47">
        <v>0</v>
      </c>
      <c r="I13" s="5">
        <v>0</v>
      </c>
      <c r="J13" s="47">
        <v>1</v>
      </c>
      <c r="K13" s="5">
        <v>1</v>
      </c>
      <c r="L13" s="47">
        <f t="shared" si="1"/>
        <v>2</v>
      </c>
      <c r="M13" s="5">
        <v>0</v>
      </c>
      <c r="N13" s="5">
        <v>2</v>
      </c>
      <c r="O13" s="5">
        <v>0</v>
      </c>
      <c r="P13" s="35"/>
    </row>
    <row r="14" spans="1:16" ht="21.75" customHeight="1" x14ac:dyDescent="0.35">
      <c r="A14" s="10" t="s">
        <v>22</v>
      </c>
      <c r="B14" s="13">
        <v>2</v>
      </c>
      <c r="C14" s="15">
        <v>0</v>
      </c>
      <c r="D14" s="47">
        <v>0</v>
      </c>
      <c r="E14" s="5">
        <v>0</v>
      </c>
      <c r="F14" s="5">
        <v>0</v>
      </c>
      <c r="G14" s="5">
        <v>0</v>
      </c>
      <c r="H14" s="47">
        <v>0</v>
      </c>
      <c r="I14" s="5">
        <v>0</v>
      </c>
      <c r="J14" s="47">
        <v>0</v>
      </c>
      <c r="K14" s="5">
        <v>0</v>
      </c>
      <c r="L14" s="47">
        <f t="shared" si="1"/>
        <v>2</v>
      </c>
      <c r="M14" s="5">
        <v>1</v>
      </c>
      <c r="N14" s="5">
        <v>1</v>
      </c>
      <c r="O14" s="5">
        <v>0</v>
      </c>
      <c r="P14" s="35"/>
    </row>
    <row r="15" spans="1:16" ht="21.75" customHeight="1" x14ac:dyDescent="0.35">
      <c r="A15" s="10" t="s">
        <v>36</v>
      </c>
      <c r="B15" s="13">
        <v>13</v>
      </c>
      <c r="C15" s="15">
        <v>4</v>
      </c>
      <c r="D15" s="47">
        <v>0</v>
      </c>
      <c r="E15" s="5">
        <v>0</v>
      </c>
      <c r="F15" s="5">
        <v>0</v>
      </c>
      <c r="G15" s="5">
        <v>0</v>
      </c>
      <c r="H15" s="47">
        <v>0</v>
      </c>
      <c r="I15" s="5">
        <v>0</v>
      </c>
      <c r="J15" s="47">
        <v>4</v>
      </c>
      <c r="K15" s="5">
        <v>4</v>
      </c>
      <c r="L15" s="47">
        <f t="shared" si="1"/>
        <v>9</v>
      </c>
      <c r="M15" s="5">
        <v>3</v>
      </c>
      <c r="N15" s="5">
        <v>3</v>
      </c>
      <c r="O15" s="5">
        <v>3</v>
      </c>
      <c r="P15" s="35"/>
    </row>
    <row r="16" spans="1:16" ht="21.75" customHeight="1" x14ac:dyDescent="0.35">
      <c r="A16" s="10" t="s">
        <v>37</v>
      </c>
      <c r="B16" s="13">
        <v>7</v>
      </c>
      <c r="C16" s="15">
        <v>1</v>
      </c>
      <c r="D16" s="47">
        <v>0</v>
      </c>
      <c r="E16" s="5">
        <v>0</v>
      </c>
      <c r="F16" s="5">
        <v>0</v>
      </c>
      <c r="G16" s="5">
        <v>0</v>
      </c>
      <c r="H16" s="47">
        <v>0</v>
      </c>
      <c r="I16" s="5">
        <v>0</v>
      </c>
      <c r="J16" s="47">
        <v>1</v>
      </c>
      <c r="K16" s="5">
        <v>1</v>
      </c>
      <c r="L16" s="47">
        <f t="shared" si="1"/>
        <v>6</v>
      </c>
      <c r="M16" s="5">
        <v>1</v>
      </c>
      <c r="N16" s="5">
        <v>3</v>
      </c>
      <c r="O16" s="5">
        <v>2</v>
      </c>
      <c r="P16" s="35"/>
    </row>
    <row r="17" spans="1:17" ht="21.75" customHeight="1" x14ac:dyDescent="0.35">
      <c r="A17" s="10" t="s">
        <v>38</v>
      </c>
      <c r="B17" s="13">
        <v>1</v>
      </c>
      <c r="C17" s="15">
        <v>0</v>
      </c>
      <c r="D17" s="47">
        <v>0</v>
      </c>
      <c r="E17" s="5">
        <v>0</v>
      </c>
      <c r="F17" s="5">
        <v>0</v>
      </c>
      <c r="G17" s="5">
        <v>0</v>
      </c>
      <c r="H17" s="47">
        <v>0</v>
      </c>
      <c r="I17" s="5">
        <v>0</v>
      </c>
      <c r="J17" s="47">
        <v>0</v>
      </c>
      <c r="K17" s="5">
        <v>0</v>
      </c>
      <c r="L17" s="47">
        <f t="shared" si="1"/>
        <v>1</v>
      </c>
      <c r="M17" s="5">
        <v>0</v>
      </c>
      <c r="N17" s="5">
        <v>1</v>
      </c>
      <c r="O17" s="5">
        <v>0</v>
      </c>
      <c r="P17" s="35"/>
    </row>
    <row r="18" spans="1:17" ht="21.75" customHeight="1" x14ac:dyDescent="0.35">
      <c r="A18" s="10" t="s">
        <v>23</v>
      </c>
      <c r="B18" s="13">
        <v>2</v>
      </c>
      <c r="C18" s="15">
        <v>0</v>
      </c>
      <c r="D18" s="47">
        <v>0</v>
      </c>
      <c r="E18" s="5">
        <v>0</v>
      </c>
      <c r="F18" s="5">
        <v>0</v>
      </c>
      <c r="G18" s="5">
        <v>0</v>
      </c>
      <c r="H18" s="47">
        <v>0</v>
      </c>
      <c r="I18" s="5">
        <v>0</v>
      </c>
      <c r="J18" s="47">
        <v>0</v>
      </c>
      <c r="K18" s="5">
        <v>0</v>
      </c>
      <c r="L18" s="47">
        <f t="shared" si="1"/>
        <v>2</v>
      </c>
      <c r="M18" s="5">
        <v>0</v>
      </c>
      <c r="N18" s="5">
        <v>2</v>
      </c>
      <c r="O18" s="5">
        <v>0</v>
      </c>
      <c r="P18" s="35"/>
    </row>
    <row r="19" spans="1:17" ht="21.75" customHeight="1" x14ac:dyDescent="0.35">
      <c r="A19" s="10" t="s">
        <v>24</v>
      </c>
      <c r="B19" s="13">
        <v>1</v>
      </c>
      <c r="C19" s="15">
        <v>0</v>
      </c>
      <c r="D19" s="47">
        <v>0</v>
      </c>
      <c r="E19" s="5">
        <v>0</v>
      </c>
      <c r="F19" s="5">
        <v>0</v>
      </c>
      <c r="G19" s="5">
        <v>0</v>
      </c>
      <c r="H19" s="47">
        <v>0</v>
      </c>
      <c r="I19" s="5">
        <v>0</v>
      </c>
      <c r="J19" s="47">
        <v>0</v>
      </c>
      <c r="K19" s="5">
        <v>0</v>
      </c>
      <c r="L19" s="47">
        <f t="shared" si="1"/>
        <v>1</v>
      </c>
      <c r="M19" s="5">
        <v>1</v>
      </c>
      <c r="N19" s="5">
        <v>0</v>
      </c>
      <c r="O19" s="5">
        <v>0</v>
      </c>
      <c r="P19" s="35"/>
    </row>
    <row r="20" spans="1:17" ht="21.75" customHeight="1" x14ac:dyDescent="0.35">
      <c r="A20" s="25" t="s">
        <v>39</v>
      </c>
      <c r="B20" s="27">
        <v>3</v>
      </c>
      <c r="C20" s="27">
        <v>0</v>
      </c>
      <c r="D20" s="47">
        <v>0</v>
      </c>
      <c r="E20" s="5">
        <v>0</v>
      </c>
      <c r="F20" s="5">
        <v>0</v>
      </c>
      <c r="G20" s="5">
        <v>0</v>
      </c>
      <c r="H20" s="47">
        <v>0</v>
      </c>
      <c r="I20" s="5">
        <v>0</v>
      </c>
      <c r="J20" s="47">
        <v>0</v>
      </c>
      <c r="K20" s="5">
        <v>0</v>
      </c>
      <c r="L20" s="47">
        <f t="shared" si="1"/>
        <v>3</v>
      </c>
      <c r="M20" s="5">
        <v>0</v>
      </c>
      <c r="N20" s="5">
        <v>3</v>
      </c>
      <c r="O20" s="5">
        <v>0</v>
      </c>
      <c r="P20" s="35"/>
    </row>
    <row r="21" spans="1:17" ht="21.75" customHeight="1" x14ac:dyDescent="0.35">
      <c r="A21" s="25" t="s">
        <v>40</v>
      </c>
      <c r="B21" s="27">
        <v>3</v>
      </c>
      <c r="C21" s="27">
        <v>0</v>
      </c>
      <c r="D21" s="47">
        <v>0</v>
      </c>
      <c r="E21" s="5">
        <v>0</v>
      </c>
      <c r="F21" s="5">
        <v>0</v>
      </c>
      <c r="G21" s="5">
        <v>0</v>
      </c>
      <c r="H21" s="47">
        <v>0</v>
      </c>
      <c r="I21" s="5">
        <v>0</v>
      </c>
      <c r="J21" s="47">
        <v>0</v>
      </c>
      <c r="K21" s="5">
        <v>0</v>
      </c>
      <c r="L21" s="47">
        <f t="shared" si="1"/>
        <v>3</v>
      </c>
      <c r="M21" s="5">
        <v>1</v>
      </c>
      <c r="N21" s="5">
        <v>1</v>
      </c>
      <c r="O21" s="5">
        <v>1</v>
      </c>
      <c r="P21" s="35"/>
    </row>
    <row r="22" spans="1:17" ht="21.75" customHeight="1" x14ac:dyDescent="0.35">
      <c r="A22" s="25" t="s">
        <v>25</v>
      </c>
      <c r="B22" s="27">
        <v>7</v>
      </c>
      <c r="C22" s="27">
        <v>1</v>
      </c>
      <c r="D22" s="47">
        <v>1</v>
      </c>
      <c r="E22" s="5">
        <v>0</v>
      </c>
      <c r="F22" s="5">
        <v>1</v>
      </c>
      <c r="G22" s="5">
        <v>0</v>
      </c>
      <c r="H22" s="47">
        <v>0</v>
      </c>
      <c r="I22" s="5">
        <v>0</v>
      </c>
      <c r="J22" s="47">
        <v>0</v>
      </c>
      <c r="K22" s="5">
        <v>0</v>
      </c>
      <c r="L22" s="47">
        <f t="shared" si="1"/>
        <v>6</v>
      </c>
      <c r="M22" s="5">
        <v>2</v>
      </c>
      <c r="N22" s="5">
        <v>3</v>
      </c>
      <c r="O22" s="5">
        <v>1</v>
      </c>
      <c r="P22" s="35"/>
    </row>
    <row r="23" spans="1:17" ht="21.75" customHeight="1" x14ac:dyDescent="0.35">
      <c r="A23" s="25" t="s">
        <v>26</v>
      </c>
      <c r="B23" s="27">
        <v>17</v>
      </c>
      <c r="C23" s="27">
        <v>0</v>
      </c>
      <c r="D23" s="47">
        <v>0</v>
      </c>
      <c r="E23" s="5">
        <v>0</v>
      </c>
      <c r="F23" s="5">
        <v>0</v>
      </c>
      <c r="G23" s="5">
        <v>0</v>
      </c>
      <c r="H23" s="47">
        <v>0</v>
      </c>
      <c r="I23" s="5">
        <v>0</v>
      </c>
      <c r="J23" s="47">
        <v>0</v>
      </c>
      <c r="K23" s="5">
        <v>0</v>
      </c>
      <c r="L23" s="47">
        <f t="shared" si="1"/>
        <v>17</v>
      </c>
      <c r="M23" s="5">
        <v>0</v>
      </c>
      <c r="N23" s="5">
        <v>12</v>
      </c>
      <c r="O23" s="5">
        <v>5</v>
      </c>
      <c r="P23" s="35"/>
    </row>
    <row r="24" spans="1:17" ht="21.75" customHeight="1" x14ac:dyDescent="0.35">
      <c r="A24" s="25" t="s">
        <v>28</v>
      </c>
      <c r="B24" s="27">
        <v>2</v>
      </c>
      <c r="C24" s="27">
        <v>1</v>
      </c>
      <c r="D24" s="47">
        <v>0</v>
      </c>
      <c r="E24" s="5">
        <v>0</v>
      </c>
      <c r="F24" s="5">
        <v>0</v>
      </c>
      <c r="G24" s="5">
        <v>0</v>
      </c>
      <c r="H24" s="47">
        <v>0</v>
      </c>
      <c r="I24" s="5">
        <v>0</v>
      </c>
      <c r="J24" s="47">
        <v>1</v>
      </c>
      <c r="K24" s="5">
        <v>1</v>
      </c>
      <c r="L24" s="47">
        <f>SUM(M24:O24)</f>
        <v>1</v>
      </c>
      <c r="M24" s="5">
        <v>0</v>
      </c>
      <c r="N24" s="5">
        <v>1</v>
      </c>
      <c r="O24" s="5">
        <v>0</v>
      </c>
      <c r="P24" s="35"/>
    </row>
    <row r="25" spans="1:17" ht="21.75" customHeight="1" x14ac:dyDescent="0.35">
      <c r="A25" s="25" t="s">
        <v>41</v>
      </c>
      <c r="B25" s="27">
        <v>2</v>
      </c>
      <c r="C25" s="27">
        <v>0</v>
      </c>
      <c r="D25" s="47">
        <v>0</v>
      </c>
      <c r="E25" s="5">
        <v>0</v>
      </c>
      <c r="F25" s="5">
        <v>0</v>
      </c>
      <c r="G25" s="5">
        <v>0</v>
      </c>
      <c r="H25" s="47">
        <v>0</v>
      </c>
      <c r="I25" s="5">
        <v>0</v>
      </c>
      <c r="J25" s="47">
        <v>0</v>
      </c>
      <c r="K25" s="5">
        <v>0</v>
      </c>
      <c r="L25" s="47">
        <f t="shared" si="1"/>
        <v>2</v>
      </c>
      <c r="M25" s="5">
        <v>0</v>
      </c>
      <c r="N25" s="5">
        <v>2</v>
      </c>
      <c r="O25" s="5">
        <v>0</v>
      </c>
      <c r="P25" s="35"/>
    </row>
    <row r="26" spans="1:17" ht="21.75" customHeight="1" x14ac:dyDescent="0.35">
      <c r="A26" s="25" t="s">
        <v>29</v>
      </c>
      <c r="B26" s="27">
        <v>3</v>
      </c>
      <c r="C26" s="27">
        <v>0</v>
      </c>
      <c r="D26" s="47">
        <v>0</v>
      </c>
      <c r="E26" s="5">
        <v>0</v>
      </c>
      <c r="F26" s="5">
        <v>0</v>
      </c>
      <c r="G26" s="5">
        <v>0</v>
      </c>
      <c r="H26" s="47">
        <v>1</v>
      </c>
      <c r="I26" s="5">
        <v>1</v>
      </c>
      <c r="J26" s="47">
        <v>0</v>
      </c>
      <c r="K26" s="48">
        <v>0</v>
      </c>
      <c r="L26" s="47">
        <f t="shared" si="1"/>
        <v>2</v>
      </c>
      <c r="M26" s="49">
        <v>0</v>
      </c>
      <c r="N26" s="49">
        <v>1</v>
      </c>
      <c r="O26" s="49">
        <v>1</v>
      </c>
      <c r="P26" s="35"/>
      <c r="Q26" s="38"/>
    </row>
    <row r="27" spans="1:17" ht="21.75" customHeight="1" x14ac:dyDescent="0.35">
      <c r="A27" s="25" t="s">
        <v>42</v>
      </c>
      <c r="B27" s="27">
        <v>3</v>
      </c>
      <c r="C27" s="27">
        <v>1</v>
      </c>
      <c r="D27" s="47">
        <v>0</v>
      </c>
      <c r="E27" s="5">
        <v>0</v>
      </c>
      <c r="F27" s="5">
        <v>0</v>
      </c>
      <c r="G27" s="5">
        <v>0</v>
      </c>
      <c r="H27" s="47">
        <v>0</v>
      </c>
      <c r="I27" s="5">
        <v>0</v>
      </c>
      <c r="J27" s="47">
        <v>1</v>
      </c>
      <c r="K27" s="48">
        <v>1</v>
      </c>
      <c r="L27" s="47">
        <f t="shared" si="1"/>
        <v>2</v>
      </c>
      <c r="M27" s="49">
        <v>0</v>
      </c>
      <c r="N27" s="49">
        <v>0</v>
      </c>
      <c r="O27" s="49">
        <v>2</v>
      </c>
      <c r="P27" s="35"/>
      <c r="Q27" s="38"/>
    </row>
    <row r="28" spans="1:17" ht="21.75" customHeight="1" x14ac:dyDescent="0.35">
      <c r="A28" s="25" t="s">
        <v>43</v>
      </c>
      <c r="B28" s="27">
        <v>6</v>
      </c>
      <c r="C28" s="27">
        <v>0</v>
      </c>
      <c r="D28" s="47">
        <v>0</v>
      </c>
      <c r="E28" s="5">
        <v>0</v>
      </c>
      <c r="F28" s="5">
        <v>0</v>
      </c>
      <c r="G28" s="5">
        <v>0</v>
      </c>
      <c r="H28" s="47">
        <v>0</v>
      </c>
      <c r="I28" s="5">
        <v>0</v>
      </c>
      <c r="J28" s="47">
        <v>0</v>
      </c>
      <c r="K28" s="48">
        <v>0</v>
      </c>
      <c r="L28" s="47">
        <f t="shared" si="1"/>
        <v>6</v>
      </c>
      <c r="M28" s="49">
        <v>2</v>
      </c>
      <c r="N28" s="49">
        <v>4</v>
      </c>
      <c r="O28" s="49">
        <v>0</v>
      </c>
      <c r="P28" s="35"/>
      <c r="Q28" s="38"/>
    </row>
    <row r="29" spans="1:17" ht="21.75" customHeight="1" x14ac:dyDescent="0.35">
      <c r="A29" s="25" t="s">
        <v>44</v>
      </c>
      <c r="B29" s="27">
        <v>3</v>
      </c>
      <c r="C29" s="27">
        <v>0</v>
      </c>
      <c r="D29" s="47">
        <v>0</v>
      </c>
      <c r="E29" s="5">
        <v>0</v>
      </c>
      <c r="F29" s="5">
        <v>0</v>
      </c>
      <c r="G29" s="5">
        <v>0</v>
      </c>
      <c r="H29" s="47">
        <v>0</v>
      </c>
      <c r="I29" s="5">
        <v>0</v>
      </c>
      <c r="J29" s="47">
        <v>0</v>
      </c>
      <c r="K29" s="48">
        <v>0</v>
      </c>
      <c r="L29" s="47">
        <f t="shared" si="1"/>
        <v>3</v>
      </c>
      <c r="M29" s="49">
        <v>0</v>
      </c>
      <c r="N29" s="49">
        <v>3</v>
      </c>
      <c r="O29" s="49">
        <v>0</v>
      </c>
      <c r="P29" s="35"/>
      <c r="Q29" s="38"/>
    </row>
    <row r="30" spans="1:17" ht="21.75" customHeight="1" x14ac:dyDescent="0.35">
      <c r="A30" s="25" t="s">
        <v>30</v>
      </c>
      <c r="B30" s="27">
        <v>5</v>
      </c>
      <c r="C30" s="27">
        <v>3</v>
      </c>
      <c r="D30" s="47">
        <v>0</v>
      </c>
      <c r="E30" s="5">
        <v>0</v>
      </c>
      <c r="F30" s="5">
        <v>0</v>
      </c>
      <c r="G30" s="5">
        <v>0</v>
      </c>
      <c r="H30" s="47">
        <v>0</v>
      </c>
      <c r="I30" s="5">
        <v>0</v>
      </c>
      <c r="J30" s="47">
        <v>3</v>
      </c>
      <c r="K30" s="48">
        <v>3</v>
      </c>
      <c r="L30" s="47">
        <f t="shared" si="1"/>
        <v>2</v>
      </c>
      <c r="M30" s="49">
        <v>1</v>
      </c>
      <c r="N30" s="49">
        <v>0</v>
      </c>
      <c r="O30" s="49">
        <v>1</v>
      </c>
      <c r="P30" s="35"/>
      <c r="Q30" s="38"/>
    </row>
    <row r="31" spans="1:17" ht="24.75" customHeight="1" x14ac:dyDescent="0.3">
      <c r="A31" s="39" t="s">
        <v>47</v>
      </c>
      <c r="B31" t="s">
        <v>63</v>
      </c>
    </row>
    <row r="32" spans="1:17" ht="39" customHeight="1" x14ac:dyDescent="0.3">
      <c r="A32" s="39" t="s">
        <v>48</v>
      </c>
      <c r="B32" t="s">
        <v>64</v>
      </c>
      <c r="H32" s="51" t="s">
        <v>65</v>
      </c>
      <c r="I32" s="51"/>
      <c r="J32" s="41">
        <f>F4+I4+N4</f>
        <v>129</v>
      </c>
    </row>
    <row r="33" spans="1:10" ht="44.25" customHeight="1" x14ac:dyDescent="0.3">
      <c r="A33" s="39" t="s">
        <v>49</v>
      </c>
      <c r="B33" t="s">
        <v>66</v>
      </c>
      <c r="H33" s="51" t="s">
        <v>67</v>
      </c>
      <c r="I33" s="51"/>
      <c r="J33" s="41">
        <f>G4+K4+O4</f>
        <v>98</v>
      </c>
    </row>
    <row r="34" spans="1:10" ht="48.75" customHeight="1" x14ac:dyDescent="0.3">
      <c r="A34" s="39" t="s">
        <v>50</v>
      </c>
      <c r="B34" t="s">
        <v>68</v>
      </c>
      <c r="H34" s="51" t="s">
        <v>69</v>
      </c>
      <c r="I34" s="51"/>
      <c r="J34" s="41">
        <f>E4+M4</f>
        <v>45</v>
      </c>
    </row>
    <row r="36" spans="1:10" ht="47.25" customHeight="1" x14ac:dyDescent="0.3">
      <c r="A36" s="39"/>
    </row>
  </sheetData>
  <mergeCells count="8">
    <mergeCell ref="H33:I33"/>
    <mergeCell ref="H34:I34"/>
    <mergeCell ref="C1:O1"/>
    <mergeCell ref="D2:G2"/>
    <mergeCell ref="H2:I2"/>
    <mergeCell ref="J2:K2"/>
    <mergeCell ref="L2:O2"/>
    <mergeCell ref="H32:I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данные</vt:lpstr>
      <vt:lpstr>Распределение тестовых баллов</vt:lpstr>
      <vt:lpstr>Сравнительный анализ</vt:lpstr>
    </vt:vector>
  </TitlesOfParts>
  <Company>РЦОИ, ПК ИРО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Ю. Новожеева</dc:creator>
  <cp:lastModifiedBy>Татьяна</cp:lastModifiedBy>
  <cp:lastPrinted>2024-07-15T01:04:02Z</cp:lastPrinted>
  <dcterms:created xsi:type="dcterms:W3CDTF">2024-07-14T23:48:05Z</dcterms:created>
  <dcterms:modified xsi:type="dcterms:W3CDTF">2026-07-31T06:52:35Z</dcterms:modified>
</cp:coreProperties>
</file>